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 l="1"/>
  <c r="I7" i="1"/>
  <c r="H7" i="1"/>
  <c r="G7" i="1"/>
  <c r="J6" i="1" l="1"/>
  <c r="I6" i="1"/>
  <c r="H6" i="1"/>
  <c r="G6" i="1"/>
  <c r="J16" i="1" l="1"/>
  <c r="I16" i="1"/>
  <c r="H16" i="1"/>
  <c r="G16" i="1"/>
  <c r="J19" i="1" l="1"/>
  <c r="I19" i="1"/>
  <c r="H19" i="1"/>
  <c r="G19" i="1"/>
  <c r="J10" i="1"/>
  <c r="I10" i="1"/>
  <c r="H10" i="1"/>
  <c r="G10" i="1"/>
  <c r="G20" i="1" s="1"/>
  <c r="F19" i="1"/>
  <c r="F10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<sst xmlns="http://schemas.openxmlformats.org/spreadsheetml/2006/main" count="41" uniqueCount="40">
  <si>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</si>
  <si>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</si>
  <si>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</si>
  <si>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</si>
  <si>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</si>
  <si>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</si>
  <si>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</si>
  <si>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</si>
  <si>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</si>
  <si>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</si>
  <si>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</si>
  <si>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</si>
  <si>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</si>
  <si>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</si>
  <si>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</si>
  <si>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</si>
  <si>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Батон нарезной</t>
  </si>
  <si>
    <t>Огурец свежий</t>
  </si>
  <si>
    <t>Чай с сахаром, лимоном</t>
  </si>
  <si>
    <t>180/15/7</t>
  </si>
  <si>
    <t>1/20</t>
  </si>
  <si>
    <t>МБОУ СОШ №6</t>
  </si>
  <si>
    <t>Хлеб белый</t>
  </si>
  <si>
    <t>1/31,8</t>
  </si>
  <si>
    <t>Каша молочная "Дружба" с маслом</t>
  </si>
  <si>
    <t>Суп картофельный с рисом, мясом</t>
  </si>
  <si>
    <t>Напиток из сока с вит."С"</t>
  </si>
  <si>
    <t>1/200</t>
  </si>
  <si>
    <t>200/20</t>
  </si>
  <si>
    <t>Груша</t>
  </si>
  <si>
    <t>1/140</t>
  </si>
  <si>
    <t>Изделие слоеное с брусником</t>
  </si>
  <si>
    <t>1/60</t>
  </si>
  <si>
    <t>Мармелад "Фрутляндия"</t>
  </si>
  <si>
    <t>1/18</t>
  </si>
  <si>
    <t>17/200</t>
  </si>
  <si>
    <t>Гуляш</t>
  </si>
  <si>
    <t>25/50</t>
  </si>
  <si>
    <t>Рис отварной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</si>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</sst>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4" xfId="0" applyFill="1" applyBorder="1"/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21</v>
      </c>
      <c r="C1" s="46"/>
      <c r="D1" s="47"/>
      <c r="E1" t="s">
        <v>13</v>
      </c>
      <c r="F1" s="19"/>
      <c r="I1" t="s">
        <v>1</v>
      </c>
      <c r="J1" s="18">
        <v>44448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6" t="s">
        <v>24</v>
      </c>
      <c r="E4" s="44" t="s">
        <v>28</v>
      </c>
      <c r="F4" s="20">
        <v>15.53</v>
      </c>
      <c r="G4" s="20">
        <v>148</v>
      </c>
      <c r="H4" s="20">
        <v>5.0999999999999996</v>
      </c>
      <c r="I4" s="20">
        <v>4</v>
      </c>
      <c r="J4" s="39">
        <v>22.9</v>
      </c>
    </row>
    <row r="5" spans="1:10" x14ac:dyDescent="0.3">
      <c r="A5" s="7"/>
      <c r="B5" s="1"/>
      <c r="C5" s="2"/>
      <c r="D5" s="27" t="s">
        <v>18</v>
      </c>
      <c r="E5" s="16" t="s">
        <v>19</v>
      </c>
      <c r="F5" s="21">
        <v>2</v>
      </c>
      <c r="G5" s="21">
        <v>35</v>
      </c>
      <c r="H5" s="21">
        <v>0.3</v>
      </c>
      <c r="I5" s="21">
        <v>0.1</v>
      </c>
      <c r="J5" s="40">
        <v>8.1999999999999993</v>
      </c>
    </row>
    <row r="6" spans="1:10" ht="15" thickBot="1" x14ac:dyDescent="0.35">
      <c r="A6" s="7"/>
      <c r="B6" s="1"/>
      <c r="C6" s="2"/>
      <c r="D6" s="27" t="s">
        <v>29</v>
      </c>
      <c r="E6" s="19" t="s">
        <v>30</v>
      </c>
      <c r="F6" s="21">
        <v>16.8</v>
      </c>
      <c r="G6" s="21">
        <f>47*1.4</f>
        <v>65.8</v>
      </c>
      <c r="H6" s="21">
        <f>0.4*1.4</f>
        <v>0.55999999999999994</v>
      </c>
      <c r="I6" s="21">
        <f>0.3*1.4</f>
        <v>0.42</v>
      </c>
      <c r="J6" s="40">
        <f>10.3*1.4</f>
        <v>14.42</v>
      </c>
    </row>
    <row r="7" spans="1:10" x14ac:dyDescent="0.3">
      <c r="A7" s="7"/>
      <c r="B7" s="11"/>
      <c r="C7" s="2"/>
      <c r="D7" s="27" t="s">
        <v>31</v>
      </c>
      <c r="E7" s="19" t="s">
        <v>32</v>
      </c>
      <c r="F7" s="21">
        <v>13.24</v>
      </c>
      <c r="G7" s="21">
        <f>298/100*60</f>
        <v>178.8</v>
      </c>
      <c r="H7" s="21">
        <f>4.1/100*60</f>
        <v>2.4599999999999995</v>
      </c>
      <c r="I7" s="21">
        <f>12.2/100*60</f>
        <v>7.32</v>
      </c>
      <c r="J7" s="40">
        <f>44.2/100*60</f>
        <v>26.52</v>
      </c>
    </row>
    <row r="8" spans="1:10" x14ac:dyDescent="0.3">
      <c r="A8" s="7"/>
      <c r="B8" s="34"/>
      <c r="C8" s="24"/>
      <c r="D8" s="30" t="s">
        <v>33</v>
      </c>
      <c r="E8" s="37" t="s">
        <v>34</v>
      </c>
      <c r="F8" s="35">
        <v>3.6</v>
      </c>
      <c r="G8" s="35">
        <v>2.9159999999999999</v>
      </c>
      <c r="H8" s="35">
        <v>0</v>
      </c>
      <c r="I8" s="35">
        <v>0</v>
      </c>
      <c r="J8" s="41">
        <v>0.72</v>
      </c>
    </row>
    <row r="9" spans="1:10" ht="15" thickBot="1" x14ac:dyDescent="0.35">
      <c r="A9" s="8"/>
      <c r="B9" s="1"/>
      <c r="C9" s="9"/>
      <c r="D9" s="28" t="s">
        <v>16</v>
      </c>
      <c r="E9" s="38" t="s">
        <v>20</v>
      </c>
      <c r="F9" s="22">
        <v>1.35</v>
      </c>
      <c r="G9" s="22">
        <v>32.729999999999997</v>
      </c>
      <c r="H9" s="22">
        <v>1.04</v>
      </c>
      <c r="I9" s="22">
        <v>0.12</v>
      </c>
      <c r="J9" s="42">
        <v>7.93</v>
      </c>
    </row>
    <row r="10" spans="1:10" x14ac:dyDescent="0.3">
      <c r="A10" s="4"/>
      <c r="B10" s="11" t="s">
        <v>12</v>
      </c>
      <c r="C10" s="6"/>
      <c r="D10" s="26"/>
      <c r="E10" s="15"/>
      <c r="F10" s="32">
        <f>SUM(F4:F9)</f>
        <v>52.52</v>
      </c>
      <c r="G10" s="32">
        <f>SUM(G4:G9)</f>
        <v>463.24600000000004</v>
      </c>
      <c r="H10" s="20">
        <f>SUM(H4:H9)</f>
        <v>9.4599999999999973</v>
      </c>
      <c r="I10" s="20">
        <f>SUM(I4:I9)</f>
        <v>11.959999999999999</v>
      </c>
      <c r="J10" s="39">
        <f>SUM(J4:J9)</f>
        <v>80.69</v>
      </c>
    </row>
    <row r="11" spans="1:10" x14ac:dyDescent="0.3">
      <c r="A11" s="7"/>
      <c r="B11" s="2"/>
      <c r="C11" s="2"/>
      <c r="D11" s="27"/>
      <c r="E11" s="16"/>
      <c r="F11" s="21"/>
      <c r="G11" s="21"/>
      <c r="H11" s="21"/>
      <c r="I11" s="21"/>
      <c r="J11" s="40"/>
    </row>
    <row r="12" spans="1:10" ht="15" thickBot="1" x14ac:dyDescent="0.35">
      <c r="A12" s="8"/>
      <c r="B12" s="9"/>
      <c r="C12" s="9"/>
      <c r="D12" s="28"/>
      <c r="E12" s="17"/>
      <c r="F12" s="22"/>
      <c r="G12" s="22"/>
      <c r="H12" s="22"/>
      <c r="I12" s="22"/>
      <c r="J12" s="42"/>
    </row>
    <row r="13" spans="1:10" x14ac:dyDescent="0.3">
      <c r="A13" s="7" t="s">
        <v>11</v>
      </c>
      <c r="B13" s="1"/>
      <c r="C13" s="3"/>
      <c r="D13" s="29" t="s">
        <v>25</v>
      </c>
      <c r="E13" s="36" t="s">
        <v>35</v>
      </c>
      <c r="F13" s="23">
        <v>18.89</v>
      </c>
      <c r="G13" s="23">
        <v>65.8</v>
      </c>
      <c r="H13" s="23">
        <v>1.4</v>
      </c>
      <c r="I13" s="23">
        <v>1.4</v>
      </c>
      <c r="J13" s="43">
        <v>11.8</v>
      </c>
    </row>
    <row r="14" spans="1:10" x14ac:dyDescent="0.3">
      <c r="A14" s="7"/>
      <c r="B14" s="1"/>
      <c r="C14" s="3"/>
      <c r="D14" s="29" t="s">
        <v>36</v>
      </c>
      <c r="E14" s="36" t="s">
        <v>37</v>
      </c>
      <c r="F14" s="23">
        <v>23.09</v>
      </c>
      <c r="G14" s="23">
        <f>151.1/100*75</f>
        <v>113.32499999999999</v>
      </c>
      <c r="H14" s="23">
        <f>14.4/100*75</f>
        <v>10.8</v>
      </c>
      <c r="I14" s="23">
        <f>9.3/100*75</f>
        <v>6.9750000000000014</v>
      </c>
      <c r="J14" s="43">
        <f>2.6/100*75</f>
        <v>1.9500000000000002</v>
      </c>
    </row>
    <row r="15" spans="1:10" x14ac:dyDescent="0.3">
      <c r="A15" s="7"/>
      <c r="B15" s="1"/>
      <c r="C15" s="2"/>
      <c r="D15" s="27" t="s">
        <v>38</v>
      </c>
      <c r="E15" s="19" t="s">
        <v>39</v>
      </c>
      <c r="F15" s="21">
        <v>4.32</v>
      </c>
      <c r="G15" s="21">
        <v>116</v>
      </c>
      <c r="H15" s="21">
        <v>2.2000000000000002</v>
      </c>
      <c r="I15" s="21">
        <v>0.5</v>
      </c>
      <c r="J15" s="40">
        <v>24.9</v>
      </c>
    </row>
    <row r="16" spans="1:10" x14ac:dyDescent="0.3">
      <c r="A16" s="7"/>
      <c r="B16" s="1"/>
      <c r="C16" s="2"/>
      <c r="D16" s="27" t="s">
        <v>17</v>
      </c>
      <c r="E16" s="19" t="s">
        <v>20</v>
      </c>
      <c r="F16" s="21">
        <v>2.73</v>
      </c>
      <c r="G16" s="21">
        <f>15/100*20</f>
        <v>3</v>
      </c>
      <c r="H16" s="21">
        <f>0.8/100*20</f>
        <v>0.16</v>
      </c>
      <c r="I16" s="21">
        <f>0.1/100*20</f>
        <v>0.02</v>
      </c>
      <c r="J16" s="40">
        <f>2.8/100*20</f>
        <v>0.55999999999999994</v>
      </c>
    </row>
    <row r="17" spans="1:10" x14ac:dyDescent="0.3">
      <c r="A17" s="7"/>
      <c r="B17" s="10"/>
      <c r="C17" s="2"/>
      <c r="D17" s="27" t="s">
        <v>26</v>
      </c>
      <c r="E17" s="19" t="s">
        <v>27</v>
      </c>
      <c r="F17" s="21">
        <v>2.63</v>
      </c>
      <c r="G17" s="21">
        <v>72</v>
      </c>
      <c r="H17" s="21">
        <v>1.8</v>
      </c>
      <c r="I17" s="21">
        <v>0.4</v>
      </c>
      <c r="J17" s="40">
        <v>16.2</v>
      </c>
    </row>
    <row r="18" spans="1:10" x14ac:dyDescent="0.3">
      <c r="A18" s="7"/>
      <c r="B18" s="1"/>
      <c r="C18" s="2"/>
      <c r="D18" s="27" t="s">
        <v>22</v>
      </c>
      <c r="E18" s="19" t="s">
        <v>23</v>
      </c>
      <c r="F18" s="21">
        <v>2.34</v>
      </c>
      <c r="G18" s="21">
        <v>49.1</v>
      </c>
      <c r="H18" s="21">
        <v>1.56</v>
      </c>
      <c r="I18" s="21">
        <v>0.19</v>
      </c>
      <c r="J18" s="40">
        <v>11.9</v>
      </c>
    </row>
    <row r="19" spans="1:10" x14ac:dyDescent="0.3">
      <c r="A19" s="7"/>
      <c r="B19" s="1"/>
      <c r="C19" s="2"/>
      <c r="D19" s="27"/>
      <c r="E19" s="16"/>
      <c r="F19" s="33">
        <f>SUM(F13:F18)</f>
        <v>54</v>
      </c>
      <c r="G19" s="33">
        <f>SUM(G13:G18)</f>
        <v>419.22500000000002</v>
      </c>
      <c r="H19" s="21">
        <f>SUM(H13:H18)</f>
        <v>17.920000000000002</v>
      </c>
      <c r="I19" s="21">
        <f>SUM(I13:I18)</f>
        <v>9.4850000000000012</v>
      </c>
      <c r="J19" s="40">
        <f>SUM(J13:J18)</f>
        <v>67.31</v>
      </c>
    </row>
    <row r="20" spans="1:10" x14ac:dyDescent="0.3">
      <c r="A20" s="7"/>
      <c r="B20" s="10"/>
      <c r="C20" s="24"/>
      <c r="D20" s="30"/>
      <c r="E20" s="25"/>
      <c r="F20" s="31">
        <f>F10+F19</f>
        <v>106.52000000000001</v>
      </c>
      <c r="G20" s="31">
        <f>G10+G19</f>
        <v>882.471</v>
      </c>
      <c r="H20" s="35"/>
      <c r="I20" s="35"/>
      <c r="J20" s="41"/>
    </row>
    <row r="21" spans="1:10" ht="15" thickBot="1" x14ac:dyDescent="0.35">
      <c r="A21" s="8"/>
      <c r="B21" s="9"/>
      <c r="C21" s="9"/>
      <c r="D21" s="28"/>
      <c r="E21" s="17"/>
      <c r="F21" s="22"/>
      <c r="G21" s="22"/>
      <c r="H21" s="22"/>
      <c r="I21" s="2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2021-09-08T07:17:17Z</dcterms:modified>
</cp:coreProperties>
</file>