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3" i="1" l="1"/>
  <c r="I13" i="1"/>
  <c r="H13" i="1"/>
  <c r="G13" i="1"/>
  <c r="J12" i="1" l="1"/>
  <c r="I12" i="1"/>
  <c r="H12" i="1"/>
  <c r="G12" i="1"/>
  <c r="J17" i="1" l="1"/>
  <c r="I17" i="1"/>
  <c r="H17" i="1"/>
  <c r="G17" i="1"/>
  <c r="J9" i="1"/>
  <c r="I9" i="1"/>
  <c r="H9" i="1"/>
  <c r="G9" i="1"/>
  <c r="G18" i="1" s="1"/>
  <c r="F17" i="1"/>
  <c r="F9" i="1"/>
  <c r="F18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<sst xmlns="http://schemas.openxmlformats.org/spreadsheetml/2006/main" count="46" uniqueCount="42">
  <si>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</si>
  <si>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</si>
  <si>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</si>
  <si>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</si>
  <si>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</si>
  <si>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</si>
  <si>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</si>
  <si>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</si>
  <si>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</si>
  <si>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</si>
  <si>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</si>
  <si>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</si>
  <si>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</si>
  <si>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</si>
  <si>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</si>
  <si>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нарезной</t>
  </si>
  <si>
    <t>1/20</t>
  </si>
  <si>
    <t>1/200</t>
  </si>
  <si>
    <t>МБОУ СОШ №6</t>
  </si>
  <si>
    <t>Хлеб белый</t>
  </si>
  <si>
    <t>1/31,8</t>
  </si>
  <si>
    <t>2 блюдо</t>
  </si>
  <si>
    <t>Гор.напиток</t>
  </si>
  <si>
    <t>Хлеб</t>
  </si>
  <si>
    <t>1 блюдо</t>
  </si>
  <si>
    <t>Молочка</t>
  </si>
  <si>
    <t>Напиток</t>
  </si>
  <si>
    <t>Гарнир</t>
  </si>
  <si>
    <t>Макароны с сыром</t>
  </si>
  <si>
    <t>Какао с молоком</t>
  </si>
  <si>
    <t>Йогурт "БИО"</t>
  </si>
  <si>
    <t>Печенье "Чоко-Пай"</t>
  </si>
  <si>
    <t>100/24</t>
  </si>
  <si>
    <t>1/125</t>
  </si>
  <si>
    <t>1/28</t>
  </si>
  <si>
    <t>Кондитерка</t>
  </si>
  <si>
    <t>Рассольник "Ленинградский" со сметаной, курой</t>
  </si>
  <si>
    <t>Рагу из свинины</t>
  </si>
  <si>
    <t>Огурец  свежий</t>
  </si>
  <si>
    <t>Компот из смеси фруктов</t>
  </si>
  <si>
    <t>12/200/10</t>
  </si>
  <si>
    <t>37,5/125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</si>
</sst>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18</v>
      </c>
      <c r="C1" s="50"/>
      <c r="D1" s="51"/>
      <c r="E1" t="s">
        <v>12</v>
      </c>
      <c r="F1" s="19"/>
      <c r="I1" t="s">
        <v>1</v>
      </c>
      <c r="J1" s="18">
        <v>44467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21</v>
      </c>
      <c r="C4" s="6"/>
      <c r="D4" s="26" t="s">
        <v>28</v>
      </c>
      <c r="E4" s="40" t="s">
        <v>32</v>
      </c>
      <c r="F4" s="20">
        <v>16.34</v>
      </c>
      <c r="G4" s="47">
        <v>240.96</v>
      </c>
      <c r="H4" s="47">
        <v>8.8800000000000008</v>
      </c>
      <c r="I4" s="47">
        <v>10.68</v>
      </c>
      <c r="J4" s="48">
        <v>27</v>
      </c>
    </row>
    <row r="5" spans="1:10" x14ac:dyDescent="0.3">
      <c r="A5" s="7"/>
      <c r="B5" s="1" t="s">
        <v>22</v>
      </c>
      <c r="C5" s="2"/>
      <c r="D5" s="27" t="s">
        <v>29</v>
      </c>
      <c r="E5" s="19" t="s">
        <v>17</v>
      </c>
      <c r="F5" s="21">
        <v>9.0299999999999994</v>
      </c>
      <c r="G5" s="43">
        <v>111</v>
      </c>
      <c r="H5" s="43">
        <v>4.7</v>
      </c>
      <c r="I5" s="43">
        <v>4</v>
      </c>
      <c r="J5" s="44">
        <v>14.2</v>
      </c>
    </row>
    <row r="6" spans="1:10" x14ac:dyDescent="0.3">
      <c r="A6" s="7"/>
      <c r="B6" s="1" t="s">
        <v>25</v>
      </c>
      <c r="C6" s="2"/>
      <c r="D6" s="27" t="s">
        <v>30</v>
      </c>
      <c r="E6" s="19" t="s">
        <v>33</v>
      </c>
      <c r="F6" s="21">
        <v>18.600000000000001</v>
      </c>
      <c r="G6" s="43">
        <v>58.5</v>
      </c>
      <c r="H6" s="43">
        <v>3.5</v>
      </c>
      <c r="I6" s="43">
        <v>2.9</v>
      </c>
      <c r="J6" s="44">
        <v>4.5999999999999996</v>
      </c>
    </row>
    <row r="7" spans="1:10" x14ac:dyDescent="0.3">
      <c r="A7" s="7"/>
      <c r="B7" s="1" t="s">
        <v>35</v>
      </c>
      <c r="C7" s="2"/>
      <c r="D7" s="27" t="s">
        <v>31</v>
      </c>
      <c r="E7" s="19" t="s">
        <v>34</v>
      </c>
      <c r="F7" s="21">
        <v>8.68</v>
      </c>
      <c r="G7" s="41">
        <v>124.6</v>
      </c>
      <c r="H7" s="41">
        <v>1.0920000000000001</v>
      </c>
      <c r="I7" s="41">
        <v>5.1239999999999997</v>
      </c>
      <c r="J7" s="42">
        <v>18.564</v>
      </c>
    </row>
    <row r="8" spans="1:10" ht="15" thickBot="1" x14ac:dyDescent="0.35">
      <c r="A8" s="8"/>
      <c r="B8" s="1" t="s">
        <v>23</v>
      </c>
      <c r="C8" s="9"/>
      <c r="D8" s="28" t="s">
        <v>15</v>
      </c>
      <c r="E8" s="35" t="s">
        <v>16</v>
      </c>
      <c r="F8" s="22">
        <v>1.35</v>
      </c>
      <c r="G8" s="22">
        <v>32.729999999999997</v>
      </c>
      <c r="H8" s="22">
        <v>1.04</v>
      </c>
      <c r="I8" s="22">
        <v>0.12</v>
      </c>
      <c r="J8" s="39">
        <v>7.93</v>
      </c>
    </row>
    <row r="9" spans="1:10" x14ac:dyDescent="0.3">
      <c r="A9" s="4"/>
      <c r="B9" s="11"/>
      <c r="C9" s="6"/>
      <c r="D9" s="26"/>
      <c r="E9" s="15"/>
      <c r="F9" s="31">
        <f>SUM(F4:F8)</f>
        <v>54</v>
      </c>
      <c r="G9" s="31">
        <f>SUM(G4:G8)</f>
        <v>567.79000000000008</v>
      </c>
      <c r="H9" s="20">
        <f>SUM(H4:H8)</f>
        <v>19.212</v>
      </c>
      <c r="I9" s="20">
        <f>SUM(I4:I8)</f>
        <v>22.823999999999998</v>
      </c>
      <c r="J9" s="36">
        <f>SUM(J4:J8)</f>
        <v>72.294000000000011</v>
      </c>
    </row>
    <row r="10" spans="1:10" x14ac:dyDescent="0.3">
      <c r="A10" s="7"/>
      <c r="B10" s="2"/>
      <c r="C10" s="2"/>
      <c r="D10" s="27"/>
      <c r="E10" s="16"/>
      <c r="F10" s="21"/>
      <c r="G10" s="21"/>
      <c r="H10" s="21"/>
      <c r="I10" s="21"/>
      <c r="J10" s="37"/>
    </row>
    <row r="11" spans="1:10" ht="15" thickBot="1" x14ac:dyDescent="0.35">
      <c r="A11" s="8"/>
      <c r="B11" s="9"/>
      <c r="C11" s="9"/>
      <c r="D11" s="28"/>
      <c r="E11" s="17"/>
      <c r="F11" s="22"/>
      <c r="G11" s="22"/>
      <c r="H11" s="22"/>
      <c r="I11" s="22"/>
      <c r="J11" s="39"/>
    </row>
    <row r="12" spans="1:10" ht="14.4" customHeight="1" x14ac:dyDescent="0.3">
      <c r="A12" s="7" t="s">
        <v>11</v>
      </c>
      <c r="B12" s="1" t="s">
        <v>24</v>
      </c>
      <c r="C12" s="3"/>
      <c r="D12" s="52" t="s">
        <v>36</v>
      </c>
      <c r="E12" s="34" t="s">
        <v>40</v>
      </c>
      <c r="F12" s="23">
        <v>16.45</v>
      </c>
      <c r="G12" s="45">
        <f>105/250*200</f>
        <v>84</v>
      </c>
      <c r="H12" s="45">
        <f>8.7/250*200</f>
        <v>6.9599999999999991</v>
      </c>
      <c r="I12" s="45">
        <f>1.6/250*200</f>
        <v>1.28</v>
      </c>
      <c r="J12" s="46">
        <f>13.9/250*200</f>
        <v>11.120000000000001</v>
      </c>
    </row>
    <row r="13" spans="1:10" x14ac:dyDescent="0.3">
      <c r="A13" s="7"/>
      <c r="B13" s="1" t="s">
        <v>21</v>
      </c>
      <c r="C13" s="2"/>
      <c r="D13" s="27" t="s">
        <v>37</v>
      </c>
      <c r="E13" s="19" t="s">
        <v>41</v>
      </c>
      <c r="F13" s="21">
        <v>27.15</v>
      </c>
      <c r="G13" s="43">
        <f>148.5*1.62</f>
        <v>240.57000000000002</v>
      </c>
      <c r="H13" s="43">
        <f>2.2*1.62</f>
        <v>3.5640000000000005</v>
      </c>
      <c r="I13" s="43">
        <f>13.2*1.62</f>
        <v>21.384</v>
      </c>
      <c r="J13" s="44">
        <f>5.4*1.62</f>
        <v>8.7480000000000011</v>
      </c>
    </row>
    <row r="14" spans="1:10" x14ac:dyDescent="0.3">
      <c r="A14" s="7"/>
      <c r="B14" s="1" t="s">
        <v>27</v>
      </c>
      <c r="C14" s="2"/>
      <c r="D14" s="27" t="s">
        <v>38</v>
      </c>
      <c r="E14" s="19" t="s">
        <v>16</v>
      </c>
      <c r="F14" s="21">
        <v>2.73</v>
      </c>
      <c r="G14" s="43">
        <f>15/100*20</f>
        <v>3</v>
      </c>
      <c r="H14" s="43">
        <f>0.8/100*20</f>
        <v>0.16</v>
      </c>
      <c r="I14" s="43">
        <f>0.1/100*20</f>
        <v>0.02</v>
      </c>
      <c r="J14" s="44">
        <f>2.8/100*20</f>
        <v>0.55999999999999994</v>
      </c>
    </row>
    <row r="15" spans="1:10" x14ac:dyDescent="0.3">
      <c r="A15" s="7"/>
      <c r="B15" s="1" t="s">
        <v>26</v>
      </c>
      <c r="C15" s="2"/>
      <c r="D15" s="27" t="s">
        <v>39</v>
      </c>
      <c r="E15" s="19" t="s">
        <v>17</v>
      </c>
      <c r="F15" s="21">
        <v>5.33</v>
      </c>
      <c r="G15" s="43">
        <v>49</v>
      </c>
      <c r="H15" s="43">
        <v>0.4</v>
      </c>
      <c r="I15" s="43">
        <v>0.2</v>
      </c>
      <c r="J15" s="44">
        <v>11.5</v>
      </c>
    </row>
    <row r="16" spans="1:10" x14ac:dyDescent="0.3">
      <c r="A16" s="7"/>
      <c r="B16" s="1" t="s">
        <v>23</v>
      </c>
      <c r="C16" s="2"/>
      <c r="D16" s="27" t="s">
        <v>19</v>
      </c>
      <c r="E16" s="19" t="s">
        <v>20</v>
      </c>
      <c r="F16" s="21">
        <v>2.34</v>
      </c>
      <c r="G16" s="21">
        <v>49.1</v>
      </c>
      <c r="H16" s="21">
        <v>1.56</v>
      </c>
      <c r="I16" s="21">
        <v>0.19</v>
      </c>
      <c r="J16" s="37">
        <v>11.9</v>
      </c>
    </row>
    <row r="17" spans="1:10" x14ac:dyDescent="0.3">
      <c r="A17" s="7"/>
      <c r="B17" s="1"/>
      <c r="C17" s="2"/>
      <c r="D17" s="27"/>
      <c r="E17" s="16"/>
      <c r="F17" s="32">
        <f>SUM(F12:F16)</f>
        <v>53.999999999999986</v>
      </c>
      <c r="G17" s="32">
        <f>SUM(G12:G16)</f>
        <v>425.67000000000007</v>
      </c>
      <c r="H17" s="21">
        <f>SUM(H12:H16)</f>
        <v>12.644</v>
      </c>
      <c r="I17" s="21">
        <f>SUM(I12:I16)</f>
        <v>23.074000000000002</v>
      </c>
      <c r="J17" s="37">
        <f>SUM(J12:J16)</f>
        <v>43.828000000000003</v>
      </c>
    </row>
    <row r="18" spans="1:10" x14ac:dyDescent="0.3">
      <c r="A18" s="7"/>
      <c r="B18" s="10"/>
      <c r="C18" s="24"/>
      <c r="D18" s="29"/>
      <c r="E18" s="25"/>
      <c r="F18" s="30">
        <f>F9+F17</f>
        <v>107.99999999999999</v>
      </c>
      <c r="G18" s="30">
        <f>G9+G17</f>
        <v>993.46000000000015</v>
      </c>
      <c r="H18" s="33"/>
      <c r="I18" s="33"/>
      <c r="J18" s="38"/>
    </row>
    <row r="19" spans="1:10" ht="15" thickBot="1" x14ac:dyDescent="0.35">
      <c r="A19" s="8"/>
      <c r="B19" s="9"/>
      <c r="C19" s="9"/>
      <c r="D19" s="28"/>
      <c r="E19" s="17"/>
      <c r="F19" s="22"/>
      <c r="G19" s="22"/>
      <c r="H19" s="22"/>
      <c r="I19" s="22"/>
      <c r="J19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2021-09-27T06:20:01Z</dcterms:modified>
</cp:coreProperties>
</file>