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H14" i="1"/>
  <c r="G14" i="1"/>
  <c r="J13" i="1" l="1"/>
  <c r="I13" i="1"/>
  <c r="H13" i="1"/>
  <c r="G13" i="1"/>
  <c r="J7" i="1" l="1"/>
  <c r="I7" i="1"/>
  <c r="H7" i="1"/>
  <c r="G7" i="1"/>
  <c r="J6" i="1" l="1"/>
  <c r="I6" i="1"/>
  <c r="H6" i="1"/>
  <c r="G6" i="1"/>
  <c r="G17" i="1" l="1"/>
  <c r="J17" i="1"/>
  <c r="I17" i="1"/>
  <c r="H17" i="1"/>
  <c r="E17" i="1" l="1"/>
  <c r="E9" i="1" l="1"/>
  <c r="E18" i="1" s="1"/>
  <c r="G9" i="1" l="1"/>
  <c r="G18" i="1" s="1"/>
  <c r="H9" i="1"/>
  <c r="I9" i="1"/>
  <c r="J9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<sst xmlns="http://schemas.openxmlformats.org/spreadsheetml/2006/main" count="49" uniqueCount="44">
  <si>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</si>
  <si>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</si>
  <si>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</si>
  <si>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</si>
  <si>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</si>
  <si>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</si>
  <si>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</si>
  <si>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</si>
  <si>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</si>
  <si>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</si>
  <si>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</si>
  <si>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</si>
  <si>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</si>
  <si>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</si>
  <si>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</si>
  <si>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Батон нарезной</t>
  </si>
  <si>
    <t>МБОУ СОШ №6</t>
  </si>
  <si>
    <t>2 блюдо</t>
  </si>
  <si>
    <t>Напиток</t>
  </si>
  <si>
    <t>Закуска</t>
  </si>
  <si>
    <t>Всего:</t>
  </si>
  <si>
    <t>хлеб</t>
  </si>
  <si>
    <t>1/20</t>
  </si>
  <si>
    <t>1/200</t>
  </si>
  <si>
    <t>Хлеб белый</t>
  </si>
  <si>
    <t>1/31,8</t>
  </si>
  <si>
    <t>Итого:</t>
  </si>
  <si>
    <t>Фрукт</t>
  </si>
  <si>
    <t>Кондитерка</t>
  </si>
  <si>
    <t>1 блюдо</t>
  </si>
  <si>
    <t>Хлеб</t>
  </si>
  <si>
    <t>Омлет  с сыром</t>
  </si>
  <si>
    <t>115/7</t>
  </si>
  <si>
    <t>Чай с молоком</t>
  </si>
  <si>
    <t>Печенье овсяное</t>
  </si>
  <si>
    <t>2/22</t>
  </si>
  <si>
    <t>Яблоко</t>
  </si>
  <si>
    <t>1/180</t>
  </si>
  <si>
    <t>Суп картофельный с рисом, мясом</t>
  </si>
  <si>
    <t>10/200</t>
  </si>
  <si>
    <t>Жаркое по-домашнему</t>
  </si>
  <si>
    <t>37,5/125</t>
  </si>
  <si>
    <t>Помидор свежий</t>
  </si>
  <si>
    <t>Компот из клубники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</si>
</sst>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16</v>
      </c>
      <c r="C1" s="52"/>
      <c r="D1" s="53"/>
      <c r="E1" t="s">
        <v>12</v>
      </c>
      <c r="F1" s="15"/>
      <c r="I1" t="s">
        <v>1</v>
      </c>
      <c r="J1" s="14">
        <v>44476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17</v>
      </c>
      <c r="C4" s="5"/>
      <c r="D4" s="20" t="s">
        <v>31</v>
      </c>
      <c r="E4" s="43">
        <v>27.01</v>
      </c>
      <c r="F4" s="16" t="s">
        <v>32</v>
      </c>
      <c r="G4" s="38">
        <v>191.96199999999999</v>
      </c>
      <c r="H4" s="38">
        <v>12.827</v>
      </c>
      <c r="I4" s="38">
        <v>14.419</v>
      </c>
      <c r="J4" s="39">
        <v>2.742</v>
      </c>
    </row>
    <row r="5" spans="1:10" ht="15" thickBot="1" x14ac:dyDescent="0.35">
      <c r="A5" s="6"/>
      <c r="B5" s="1" t="s">
        <v>18</v>
      </c>
      <c r="C5" s="2"/>
      <c r="D5" s="21" t="s">
        <v>33</v>
      </c>
      <c r="E5" s="43">
        <v>3.66</v>
      </c>
      <c r="F5" s="17" t="s">
        <v>23</v>
      </c>
      <c r="G5" s="32">
        <v>54</v>
      </c>
      <c r="H5" s="32">
        <v>1.5</v>
      </c>
      <c r="I5" s="32">
        <v>1.2</v>
      </c>
      <c r="J5" s="33">
        <v>9.3000000000000007</v>
      </c>
    </row>
    <row r="6" spans="1:10" ht="15" thickBot="1" x14ac:dyDescent="0.35">
      <c r="A6" s="6"/>
      <c r="B6" s="1" t="s">
        <v>28</v>
      </c>
      <c r="C6" s="2"/>
      <c r="D6" s="21" t="s">
        <v>34</v>
      </c>
      <c r="E6" s="43">
        <v>5.0599999999999996</v>
      </c>
      <c r="F6" s="15" t="s">
        <v>35</v>
      </c>
      <c r="G6" s="32">
        <f>96.14*2</f>
        <v>192.28</v>
      </c>
      <c r="H6" s="32">
        <f>1.43*2</f>
        <v>2.86</v>
      </c>
      <c r="I6" s="32">
        <f>3.168*2</f>
        <v>6.3360000000000003</v>
      </c>
      <c r="J6" s="33">
        <f>15.796*2</f>
        <v>31.591999999999999</v>
      </c>
    </row>
    <row r="7" spans="1:10" ht="15" thickBot="1" x14ac:dyDescent="0.35">
      <c r="A7" s="6"/>
      <c r="B7" s="1" t="s">
        <v>27</v>
      </c>
      <c r="C7" s="2"/>
      <c r="D7" s="21" t="s">
        <v>36</v>
      </c>
      <c r="E7" s="43">
        <v>16.920000000000002</v>
      </c>
      <c r="F7" s="15" t="s">
        <v>37</v>
      </c>
      <c r="G7" s="32">
        <f>47*1.8</f>
        <v>84.600000000000009</v>
      </c>
      <c r="H7" s="32">
        <f>0.41*1.8</f>
        <v>0.73799999999999999</v>
      </c>
      <c r="I7" s="32">
        <f>0.4*1.8</f>
        <v>0.72000000000000008</v>
      </c>
      <c r="J7" s="33">
        <f>9.8*1.8</f>
        <v>17.64</v>
      </c>
    </row>
    <row r="8" spans="1:10" ht="15" thickBot="1" x14ac:dyDescent="0.35">
      <c r="A8" s="7"/>
      <c r="B8" s="1" t="s">
        <v>21</v>
      </c>
      <c r="C8" s="8"/>
      <c r="D8" s="22" t="s">
        <v>15</v>
      </c>
      <c r="E8" s="43">
        <v>1.35</v>
      </c>
      <c r="F8" s="42" t="s">
        <v>22</v>
      </c>
      <c r="G8" s="18">
        <v>32.729999999999997</v>
      </c>
      <c r="H8" s="18">
        <v>1.04</v>
      </c>
      <c r="I8" s="18">
        <v>0.12</v>
      </c>
      <c r="J8" s="31">
        <v>7.93</v>
      </c>
    </row>
    <row r="9" spans="1:10" x14ac:dyDescent="0.3">
      <c r="A9" s="4"/>
      <c r="B9" s="10"/>
      <c r="C9" s="5"/>
      <c r="D9" s="20" t="s">
        <v>26</v>
      </c>
      <c r="E9" s="49">
        <f>SUM(E4:E8)</f>
        <v>54.000000000000007</v>
      </c>
      <c r="F9" s="26"/>
      <c r="G9" s="26">
        <f>SUM(G4:G8)</f>
        <v>555.572</v>
      </c>
      <c r="H9" s="16">
        <f>SUM(H4:H8)</f>
        <v>18.965</v>
      </c>
      <c r="I9" s="16">
        <f>SUM(I4:I8)</f>
        <v>22.794999999999998</v>
      </c>
      <c r="J9" s="28">
        <f>SUM(J4:J8)</f>
        <v>69.204000000000008</v>
      </c>
    </row>
    <row r="10" spans="1:10" x14ac:dyDescent="0.3">
      <c r="A10" s="6"/>
      <c r="B10" s="2"/>
      <c r="C10" s="2"/>
      <c r="D10" s="21"/>
      <c r="E10" s="40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41"/>
      <c r="F11" s="18"/>
      <c r="G11" s="18"/>
      <c r="H11" s="18"/>
      <c r="I11" s="18"/>
      <c r="J11" s="31"/>
    </row>
    <row r="12" spans="1:10" x14ac:dyDescent="0.3">
      <c r="A12" s="6" t="s">
        <v>11</v>
      </c>
      <c r="B12" s="1" t="s">
        <v>29</v>
      </c>
      <c r="C12" s="3"/>
      <c r="D12" s="23" t="s">
        <v>38</v>
      </c>
      <c r="E12" s="44">
        <v>13.21</v>
      </c>
      <c r="F12" s="46" t="s">
        <v>39</v>
      </c>
      <c r="G12" s="36">
        <v>65.8</v>
      </c>
      <c r="H12" s="36">
        <v>1.4</v>
      </c>
      <c r="I12" s="36">
        <v>1.4</v>
      </c>
      <c r="J12" s="37">
        <v>11.8</v>
      </c>
    </row>
    <row r="13" spans="1:10" x14ac:dyDescent="0.3">
      <c r="A13" s="6"/>
      <c r="B13" s="1" t="s">
        <v>17</v>
      </c>
      <c r="C13" s="2"/>
      <c r="D13" s="21" t="s">
        <v>40</v>
      </c>
      <c r="E13" s="44">
        <v>27.47</v>
      </c>
      <c r="F13" s="15" t="s">
        <v>41</v>
      </c>
      <c r="G13" s="34">
        <f>292.5/150*162.5</f>
        <v>316.875</v>
      </c>
      <c r="H13" s="34">
        <f>10.5/150*162.5</f>
        <v>11.375000000000002</v>
      </c>
      <c r="I13" s="34">
        <f>19.5/150*162.5</f>
        <v>21.125</v>
      </c>
      <c r="J13" s="35">
        <f>3.75/150*162.5</f>
        <v>4.0625</v>
      </c>
    </row>
    <row r="14" spans="1:10" x14ac:dyDescent="0.3">
      <c r="A14" s="6"/>
      <c r="B14" s="1" t="s">
        <v>19</v>
      </c>
      <c r="C14" s="2"/>
      <c r="D14" s="21" t="s">
        <v>42</v>
      </c>
      <c r="E14" s="44">
        <v>3.26</v>
      </c>
      <c r="F14" s="15" t="s">
        <v>22</v>
      </c>
      <c r="G14" s="34">
        <f>14/5</f>
        <v>2.8</v>
      </c>
      <c r="H14" s="34">
        <f>0.6/5</f>
        <v>0.12</v>
      </c>
      <c r="I14" s="34">
        <v>0</v>
      </c>
      <c r="J14" s="35">
        <f>3.8/5</f>
        <v>0.76</v>
      </c>
    </row>
    <row r="15" spans="1:10" x14ac:dyDescent="0.3">
      <c r="A15" s="6"/>
      <c r="B15" s="1" t="s">
        <v>18</v>
      </c>
      <c r="C15" s="2"/>
      <c r="D15" s="21" t="s">
        <v>43</v>
      </c>
      <c r="E15" s="44">
        <v>7.72</v>
      </c>
      <c r="F15" s="15" t="s">
        <v>23</v>
      </c>
      <c r="G15" s="34">
        <v>61.2</v>
      </c>
      <c r="H15" s="34">
        <v>0.2</v>
      </c>
      <c r="I15" s="34">
        <v>0</v>
      </c>
      <c r="J15" s="35">
        <v>14.8</v>
      </c>
    </row>
    <row r="16" spans="1:10" x14ac:dyDescent="0.3">
      <c r="A16" s="6"/>
      <c r="B16" s="1" t="s">
        <v>30</v>
      </c>
      <c r="C16" s="2"/>
      <c r="D16" s="21" t="s">
        <v>24</v>
      </c>
      <c r="E16" s="44">
        <v>2.34</v>
      </c>
      <c r="F16" s="45" t="s">
        <v>25</v>
      </c>
      <c r="G16" s="45">
        <v>49.1</v>
      </c>
      <c r="H16" s="17">
        <v>1.56</v>
      </c>
      <c r="I16" s="17">
        <v>0.19</v>
      </c>
      <c r="J16" s="29">
        <v>11.9</v>
      </c>
    </row>
    <row r="17" spans="1:10" x14ac:dyDescent="0.3">
      <c r="A17" s="6"/>
      <c r="B17" s="9"/>
      <c r="C17" s="19"/>
      <c r="D17" s="24" t="s">
        <v>26</v>
      </c>
      <c r="E17" s="50">
        <f>SUM(E12:E16)</f>
        <v>54</v>
      </c>
      <c r="F17" s="25"/>
      <c r="G17" s="25">
        <f>SUM(G12:G16)</f>
        <v>495.77500000000003</v>
      </c>
      <c r="H17" s="27">
        <f>SUM(H12:H16)</f>
        <v>14.655000000000001</v>
      </c>
      <c r="I17" s="27">
        <f>SUM(I12:I16)</f>
        <v>22.715</v>
      </c>
      <c r="J17" s="30">
        <f>SUM(J12:J16)</f>
        <v>43.322500000000005</v>
      </c>
    </row>
    <row r="18" spans="1:10" ht="15" thickBot="1" x14ac:dyDescent="0.35">
      <c r="A18" s="7"/>
      <c r="B18" s="8"/>
      <c r="C18" s="8"/>
      <c r="D18" s="22" t="s">
        <v>20</v>
      </c>
      <c r="E18" s="47">
        <f>E9+E17</f>
        <v>108</v>
      </c>
      <c r="F18" s="18"/>
      <c r="G18" s="48">
        <f>G9+G17</f>
        <v>1051.347</v>
      </c>
      <c r="H18" s="18"/>
      <c r="I18" s="18"/>
      <c r="J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2021-10-06T06:49:11Z</dcterms:modified>
</cp:coreProperties>
</file>