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13" i="1" l="1"/>
  <c r="H13" i="1"/>
  <c r="G13" i="1"/>
  <c r="J6" i="1" l="1"/>
  <c r="I6" i="1"/>
  <c r="H6" i="1"/>
  <c r="G6" i="1"/>
  <c r="J5" i="1" l="1"/>
  <c r="I5" i="1"/>
  <c r="H5" i="1"/>
  <c r="G5" i="1"/>
  <c r="E10" i="1" l="1"/>
  <c r="G19" i="1" l="1"/>
  <c r="J19" i="1"/>
  <c r="I19" i="1"/>
  <c r="H19" i="1"/>
  <c r="E19" i="1" l="1"/>
  <c r="E20" i="1" l="1"/>
  <c r="G10" i="1" l="1"/>
  <c r="G20" i="1" s="1"/>
  <c r="H10" i="1"/>
  <c r="I10" i="1"/>
  <c r="J10" i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<sst xmlns="http://schemas.openxmlformats.org/spreadsheetml/2006/main" count="55" uniqueCount="47">
  <si>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</si>
  <si>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</si>
  <si>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</si>
  <si>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</si>
  <si>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</si>
  <si>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</si>
  <si>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</si>
  <si>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</si>
  <si>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</si>
  <si>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</si>
  <si>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</si>
  <si>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</si>
  <si>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</si>
  <si>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</si>
  <si>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</si>
  <si>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</si>
  <si>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</si>
  <si>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</si>
  <si>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</si>
  <si>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</si>
  <si>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хлеб</t>
  </si>
  <si>
    <t>1 блюдо</t>
  </si>
  <si>
    <t>2 блюдо</t>
  </si>
  <si>
    <t>Хлеб</t>
  </si>
  <si>
    <t>Хлеб белый</t>
  </si>
  <si>
    <t>1/31,8</t>
  </si>
  <si>
    <t>1/100</t>
  </si>
  <si>
    <t>Батон нарезной</t>
  </si>
  <si>
    <t>1/20</t>
  </si>
  <si>
    <t>Гарнир</t>
  </si>
  <si>
    <t>Огурец свежий</t>
  </si>
  <si>
    <t>Закуска</t>
  </si>
  <si>
    <t>Сыр "Российский" порционно</t>
  </si>
  <si>
    <t>1/30</t>
  </si>
  <si>
    <t>1/39</t>
  </si>
  <si>
    <t>Гуляш из говядины</t>
  </si>
  <si>
    <t>25/50</t>
  </si>
  <si>
    <t>Рис отварной</t>
  </si>
  <si>
    <t>Чай с сахаром, лимоном</t>
  </si>
  <si>
    <t>200/7</t>
  </si>
  <si>
    <t>Помидор свежий</t>
  </si>
  <si>
    <t>1/25</t>
  </si>
  <si>
    <t>Суп картофельный с горохом</t>
  </si>
  <si>
    <t>Биточек мясной</t>
  </si>
  <si>
    <t>1/50</t>
  </si>
  <si>
    <t>Рагу из овощей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</si>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</sst>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right"/>
      <protection locked="0"/>
    </xf>
    <xf numFmtId="164" fontId="3" fillId="2" borderId="19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15</v>
      </c>
      <c r="C1" s="53"/>
      <c r="D1" s="54"/>
      <c r="E1" t="s">
        <v>12</v>
      </c>
      <c r="F1" s="15"/>
      <c r="I1" t="s">
        <v>1</v>
      </c>
      <c r="J1" s="14">
        <v>44537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31</v>
      </c>
      <c r="C4" s="5"/>
      <c r="D4" s="20" t="s">
        <v>32</v>
      </c>
      <c r="E4" s="47">
        <v>14.08</v>
      </c>
      <c r="F4" s="46" t="s">
        <v>33</v>
      </c>
      <c r="G4" s="36">
        <v>108.6</v>
      </c>
      <c r="H4" s="36">
        <v>6.9</v>
      </c>
      <c r="I4" s="36">
        <v>0.01</v>
      </c>
      <c r="J4" s="37">
        <v>0</v>
      </c>
    </row>
    <row r="5" spans="1:10" ht="15" thickBot="1" x14ac:dyDescent="0.35">
      <c r="A5" s="6"/>
      <c r="B5" s="1" t="s">
        <v>31</v>
      </c>
      <c r="C5" s="2"/>
      <c r="D5" s="21" t="s">
        <v>30</v>
      </c>
      <c r="E5" s="49">
        <v>7.82</v>
      </c>
      <c r="F5" s="15" t="s">
        <v>34</v>
      </c>
      <c r="G5" s="32">
        <f>15/100*39</f>
        <v>5.85</v>
      </c>
      <c r="H5" s="32">
        <f>0.8/100*39</f>
        <v>0.312</v>
      </c>
      <c r="I5" s="32">
        <f>0.1/100*39</f>
        <v>3.9E-2</v>
      </c>
      <c r="J5" s="33">
        <f>2.8/100*39</f>
        <v>1.0919999999999999</v>
      </c>
    </row>
    <row r="6" spans="1:10" ht="15" thickBot="1" x14ac:dyDescent="0.35">
      <c r="A6" s="6"/>
      <c r="B6" s="1" t="s">
        <v>22</v>
      </c>
      <c r="C6" s="2"/>
      <c r="D6" s="21" t="s">
        <v>35</v>
      </c>
      <c r="E6" s="49">
        <v>23.93</v>
      </c>
      <c r="F6" s="15" t="s">
        <v>36</v>
      </c>
      <c r="G6" s="32">
        <f>151.1/100/75</f>
        <v>2.0146666666666667E-2</v>
      </c>
      <c r="H6" s="32">
        <f>14.4/100*75</f>
        <v>10.8</v>
      </c>
      <c r="I6" s="32">
        <f>9.3/100*75</f>
        <v>6.9750000000000014</v>
      </c>
      <c r="J6" s="33">
        <f>2.6/100*75</f>
        <v>1.9500000000000002</v>
      </c>
    </row>
    <row r="7" spans="1:10" ht="15" thickBot="1" x14ac:dyDescent="0.35">
      <c r="A7" s="6"/>
      <c r="B7" s="1" t="s">
        <v>29</v>
      </c>
      <c r="C7" s="2"/>
      <c r="D7" s="21" t="s">
        <v>37</v>
      </c>
      <c r="E7" s="49">
        <v>4.32</v>
      </c>
      <c r="F7" s="15" t="s">
        <v>26</v>
      </c>
      <c r="G7" s="50">
        <v>116</v>
      </c>
      <c r="H7" s="50">
        <v>2.2000000000000002</v>
      </c>
      <c r="I7" s="50">
        <v>0.5</v>
      </c>
      <c r="J7" s="51">
        <v>24.9</v>
      </c>
    </row>
    <row r="8" spans="1:10" ht="15" thickBot="1" x14ac:dyDescent="0.35">
      <c r="A8" s="6"/>
      <c r="B8" s="1" t="s">
        <v>16</v>
      </c>
      <c r="C8" s="2"/>
      <c r="D8" s="21" t="s">
        <v>38</v>
      </c>
      <c r="E8" s="49">
        <v>2.5</v>
      </c>
      <c r="F8" s="15" t="s">
        <v>39</v>
      </c>
      <c r="G8" s="50">
        <v>31</v>
      </c>
      <c r="H8" s="50">
        <v>0.3</v>
      </c>
      <c r="I8" s="50">
        <v>0.1</v>
      </c>
      <c r="J8" s="51">
        <v>7.3</v>
      </c>
    </row>
    <row r="9" spans="1:10" ht="15" thickBot="1" x14ac:dyDescent="0.35">
      <c r="A9" s="6"/>
      <c r="B9" s="1" t="s">
        <v>20</v>
      </c>
      <c r="C9" s="2"/>
      <c r="D9" s="21" t="s">
        <v>27</v>
      </c>
      <c r="E9" s="49">
        <v>1.35</v>
      </c>
      <c r="F9" s="15" t="s">
        <v>28</v>
      </c>
      <c r="G9" s="32">
        <v>32.729999999999997</v>
      </c>
      <c r="H9" s="32">
        <v>1.04</v>
      </c>
      <c r="I9" s="32">
        <v>0.12</v>
      </c>
      <c r="J9" s="33">
        <v>7.93</v>
      </c>
    </row>
    <row r="10" spans="1:10" x14ac:dyDescent="0.3">
      <c r="A10" s="4"/>
      <c r="B10" s="10"/>
      <c r="C10" s="5"/>
      <c r="D10" s="20" t="s">
        <v>18</v>
      </c>
      <c r="E10" s="48">
        <f>SUM(E4:E9)</f>
        <v>54</v>
      </c>
      <c r="F10" s="26"/>
      <c r="G10" s="26">
        <f>SUM(G4:G9)</f>
        <v>294.20014666666668</v>
      </c>
      <c r="H10" s="16">
        <f>SUM(H4:H9)</f>
        <v>21.552</v>
      </c>
      <c r="I10" s="16">
        <f>SUM(I4:I9)</f>
        <v>7.7440000000000015</v>
      </c>
      <c r="J10" s="28">
        <f>SUM(J4:J9)</f>
        <v>43.171999999999997</v>
      </c>
    </row>
    <row r="11" spans="1:10" x14ac:dyDescent="0.3">
      <c r="A11" s="6"/>
      <c r="B11" s="2"/>
      <c r="C11" s="2"/>
      <c r="D11" s="21"/>
      <c r="E11" s="38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9"/>
      <c r="F12" s="18"/>
      <c r="G12" s="18"/>
      <c r="H12" s="18"/>
      <c r="I12" s="18"/>
      <c r="J12" s="31"/>
    </row>
    <row r="13" spans="1:10" x14ac:dyDescent="0.3">
      <c r="A13" s="6" t="s">
        <v>11</v>
      </c>
      <c r="B13" s="1" t="s">
        <v>31</v>
      </c>
      <c r="C13" s="3"/>
      <c r="D13" s="23" t="s">
        <v>40</v>
      </c>
      <c r="E13" s="40">
        <v>5.1100000000000003</v>
      </c>
      <c r="F13" s="42" t="s">
        <v>41</v>
      </c>
      <c r="G13" s="34">
        <f>14/4</f>
        <v>3.5</v>
      </c>
      <c r="H13" s="34">
        <f>0.6/4</f>
        <v>0.15</v>
      </c>
      <c r="I13" s="34">
        <v>0</v>
      </c>
      <c r="J13" s="35">
        <f>3.8/4</f>
        <v>0.95</v>
      </c>
    </row>
    <row r="14" spans="1:10" x14ac:dyDescent="0.3">
      <c r="A14" s="6"/>
      <c r="B14" s="1" t="s">
        <v>21</v>
      </c>
      <c r="C14" s="3"/>
      <c r="D14" s="23" t="s">
        <v>42</v>
      </c>
      <c r="E14" s="40">
        <v>7.88</v>
      </c>
      <c r="F14" s="42" t="s">
        <v>19</v>
      </c>
      <c r="G14" s="34">
        <v>79.567999999999998</v>
      </c>
      <c r="H14" s="34">
        <v>1.48</v>
      </c>
      <c r="I14" s="34">
        <v>4.2080000000000002</v>
      </c>
      <c r="J14" s="35">
        <v>8.8640000000000008</v>
      </c>
    </row>
    <row r="15" spans="1:10" x14ac:dyDescent="0.3">
      <c r="A15" s="6"/>
      <c r="B15" s="1" t="s">
        <v>22</v>
      </c>
      <c r="C15" s="3"/>
      <c r="D15" s="23" t="s">
        <v>43</v>
      </c>
      <c r="E15" s="40">
        <v>22.23</v>
      </c>
      <c r="F15" s="42" t="s">
        <v>44</v>
      </c>
      <c r="G15" s="34">
        <f>149/2</f>
        <v>74.5</v>
      </c>
      <c r="H15" s="34">
        <f>21.3/2</f>
        <v>10.65</v>
      </c>
      <c r="I15" s="34">
        <f>4.1/2</f>
        <v>2.0499999999999998</v>
      </c>
      <c r="J15" s="35">
        <f>5.7/2</f>
        <v>2.85</v>
      </c>
    </row>
    <row r="16" spans="1:10" x14ac:dyDescent="0.3">
      <c r="A16" s="6"/>
      <c r="B16" s="1" t="s">
        <v>29</v>
      </c>
      <c r="C16" s="3"/>
      <c r="D16" s="23" t="s">
        <v>45</v>
      </c>
      <c r="E16" s="40">
        <v>10.44</v>
      </c>
      <c r="F16" s="42" t="s">
        <v>26</v>
      </c>
      <c r="G16" s="34">
        <v>47.1</v>
      </c>
      <c r="H16" s="34">
        <v>1.6</v>
      </c>
      <c r="I16" s="34">
        <v>1.7</v>
      </c>
      <c r="J16" s="35">
        <v>6.8</v>
      </c>
    </row>
    <row r="17" spans="1:10" x14ac:dyDescent="0.3">
      <c r="A17" s="6"/>
      <c r="B17" s="1" t="s">
        <v>16</v>
      </c>
      <c r="C17" s="3"/>
      <c r="D17" s="23" t="s">
        <v>46</v>
      </c>
      <c r="E17" s="40">
        <v>6</v>
      </c>
      <c r="F17" s="42" t="s">
        <v>19</v>
      </c>
      <c r="G17" s="34">
        <v>86.6</v>
      </c>
      <c r="H17" s="34">
        <v>1.5</v>
      </c>
      <c r="I17" s="34">
        <v>0.2</v>
      </c>
      <c r="J17" s="35">
        <v>19.8</v>
      </c>
    </row>
    <row r="18" spans="1:10" x14ac:dyDescent="0.3">
      <c r="A18" s="6"/>
      <c r="B18" s="1" t="s">
        <v>23</v>
      </c>
      <c r="C18" s="2"/>
      <c r="D18" s="21" t="s">
        <v>24</v>
      </c>
      <c r="E18" s="40">
        <v>2.34</v>
      </c>
      <c r="F18" s="41" t="s">
        <v>25</v>
      </c>
      <c r="G18" s="41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18</v>
      </c>
      <c r="E19" s="45">
        <f>SUM(E13:E18)</f>
        <v>54</v>
      </c>
      <c r="F19" s="25"/>
      <c r="G19" s="25">
        <f>SUM(G13:G18)</f>
        <v>340.36799999999999</v>
      </c>
      <c r="H19" s="27">
        <f>SUM(H13:H18)</f>
        <v>16.940000000000001</v>
      </c>
      <c r="I19" s="27">
        <f>SUM(I13:I18)</f>
        <v>8.347999999999999</v>
      </c>
      <c r="J19" s="30">
        <f>SUM(J13:J18)</f>
        <v>51.163999999999994</v>
      </c>
    </row>
    <row r="20" spans="1:10" ht="15" thickBot="1" x14ac:dyDescent="0.35">
      <c r="A20" s="7"/>
      <c r="B20" s="8"/>
      <c r="C20" s="8"/>
      <c r="D20" s="22" t="s">
        <v>17</v>
      </c>
      <c r="E20" s="43">
        <f>E10+E19</f>
        <v>108</v>
      </c>
      <c r="F20" s="18"/>
      <c r="G20" s="44">
        <f>G10+G19</f>
        <v>634.56814666666673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2021-12-06T07:17:14Z</dcterms:modified>
</cp:coreProperties>
</file>