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G15" i="1"/>
  <c r="J13" i="1" l="1"/>
  <c r="I13" i="1"/>
  <c r="H13" i="1"/>
  <c r="G13" i="1"/>
  <c r="J7" i="1" l="1"/>
  <c r="I7" i="1"/>
  <c r="H7" i="1"/>
  <c r="G7" i="1"/>
  <c r="J5" i="1" l="1"/>
  <c r="I5" i="1"/>
  <c r="H5" i="1"/>
  <c r="G5" i="1"/>
  <c r="J4" i="1" l="1"/>
  <c r="I4" i="1"/>
  <c r="H4" i="1"/>
  <c r="G4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<sst xmlns="http://schemas.openxmlformats.org/spreadsheetml/2006/main" count="56" uniqueCount="50">
  <si>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</si>
  <si>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</si>
  <si>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</si>
  <si>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</si>
  <si>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</si>
  <si>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</si>
  <si>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</si>
  <si>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</si>
  <si>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</si>
  <si>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</si>
  <si>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</si>
  <si>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</si>
  <si>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</si>
  <si>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</si>
  <si>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</si>
  <si>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</si>
  <si>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</si>
  <si>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</si>
  <si>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</si>
  <si>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</si>
  <si>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</si>
  <si>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</si>
  <si>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</si>
  <si>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</si>
  <si>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</si>
  <si>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1/31,8</t>
  </si>
  <si>
    <t>1/100</t>
  </si>
  <si>
    <t>Батон нарезной</t>
  </si>
  <si>
    <t>1/20</t>
  </si>
  <si>
    <t>Гарнир</t>
  </si>
  <si>
    <t>Закуска</t>
  </si>
  <si>
    <t>Помидор свежий</t>
  </si>
  <si>
    <t>Зеленый горошек</t>
  </si>
  <si>
    <t>1/35</t>
  </si>
  <si>
    <t>Запеканка картофельная с мясом</t>
  </si>
  <si>
    <t>1/121,5</t>
  </si>
  <si>
    <t>Чай с сахаром</t>
  </si>
  <si>
    <t>Мандарин</t>
  </si>
  <si>
    <t>1/60</t>
  </si>
  <si>
    <t>Мармелад "Фрутляндия"</t>
  </si>
  <si>
    <t>1/18</t>
  </si>
  <si>
    <t>Фрукт</t>
  </si>
  <si>
    <t>Кондитерка</t>
  </si>
  <si>
    <t>1/24</t>
  </si>
  <si>
    <t>Суп с яичными хлопьями</t>
  </si>
  <si>
    <t>Бефстроганов</t>
  </si>
  <si>
    <t>25/25</t>
  </si>
  <si>
    <t>Макароны отварные</t>
  </si>
  <si>
    <t>Напиток клюквенный</t>
  </si>
  <si>
    <t>5,9/80*50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</si>
</sst>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44538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30</v>
      </c>
      <c r="C4" s="5"/>
      <c r="D4" s="20" t="s">
        <v>32</v>
      </c>
      <c r="E4" s="47">
        <v>6.05</v>
      </c>
      <c r="F4" s="46" t="s">
        <v>33</v>
      </c>
      <c r="G4" s="36">
        <f>108/40*35</f>
        <v>94.5</v>
      </c>
      <c r="H4" s="36">
        <f>0.7/40*35</f>
        <v>0.61249999999999993</v>
      </c>
      <c r="I4" s="36">
        <f>8.1/40*35</f>
        <v>7.0874999999999995</v>
      </c>
      <c r="J4" s="37">
        <f>7.9/40*35</f>
        <v>6.9125000000000005</v>
      </c>
    </row>
    <row r="5" spans="1:10" ht="15" thickBot="1" x14ac:dyDescent="0.35">
      <c r="A5" s="6"/>
      <c r="B5" s="1" t="s">
        <v>22</v>
      </c>
      <c r="C5" s="2"/>
      <c r="D5" s="21" t="s">
        <v>34</v>
      </c>
      <c r="E5" s="49">
        <v>34.92</v>
      </c>
      <c r="F5" s="15" t="s">
        <v>35</v>
      </c>
      <c r="G5" s="32">
        <f>134.1/100*121.5</f>
        <v>162.9315</v>
      </c>
      <c r="H5" s="32">
        <f>9/100*121.5</f>
        <v>10.934999999999999</v>
      </c>
      <c r="I5" s="32">
        <f>7.3/100*121.5</f>
        <v>8.8694999999999986</v>
      </c>
      <c r="J5" s="33">
        <f>8.3/100*121.5</f>
        <v>10.0845</v>
      </c>
    </row>
    <row r="6" spans="1:10" ht="15" thickBot="1" x14ac:dyDescent="0.35">
      <c r="A6" s="6"/>
      <c r="B6" s="1" t="s">
        <v>16</v>
      </c>
      <c r="C6" s="2"/>
      <c r="D6" s="21" t="s">
        <v>36</v>
      </c>
      <c r="E6" s="49">
        <v>1.1200000000000001</v>
      </c>
      <c r="F6" s="15" t="s">
        <v>19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41</v>
      </c>
      <c r="C7" s="2"/>
      <c r="D7" s="21" t="s">
        <v>37</v>
      </c>
      <c r="E7" s="49">
        <v>6.96</v>
      </c>
      <c r="F7" s="15" t="s">
        <v>38</v>
      </c>
      <c r="G7" s="50">
        <f>53/100*60</f>
        <v>31.8</v>
      </c>
      <c r="H7" s="50">
        <f>0.81/100*60</f>
        <v>0.4860000000000001</v>
      </c>
      <c r="I7" s="50">
        <f>0.31/100*60</f>
        <v>0.186</v>
      </c>
      <c r="J7" s="51">
        <f>11.5/100*60</f>
        <v>6.9</v>
      </c>
    </row>
    <row r="8" spans="1:10" ht="15" thickBot="1" x14ac:dyDescent="0.35">
      <c r="A8" s="6"/>
      <c r="B8" s="1" t="s">
        <v>42</v>
      </c>
      <c r="C8" s="2"/>
      <c r="D8" s="21" t="s">
        <v>39</v>
      </c>
      <c r="E8" s="49">
        <v>3.6</v>
      </c>
      <c r="F8" s="15" t="s">
        <v>40</v>
      </c>
      <c r="G8" s="50">
        <v>2.9159999999999999</v>
      </c>
      <c r="H8" s="50">
        <v>0</v>
      </c>
      <c r="I8" s="50">
        <v>0</v>
      </c>
      <c r="J8" s="51">
        <v>0.72</v>
      </c>
    </row>
    <row r="9" spans="1:10" ht="15" thickBot="1" x14ac:dyDescent="0.35">
      <c r="A9" s="6"/>
      <c r="B9" s="1" t="s">
        <v>20</v>
      </c>
      <c r="C9" s="2"/>
      <c r="D9" s="21" t="s">
        <v>27</v>
      </c>
      <c r="E9" s="49">
        <v>1.35</v>
      </c>
      <c r="F9" s="15" t="s">
        <v>28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18</v>
      </c>
      <c r="E10" s="48">
        <f>SUM(E4:E9)</f>
        <v>54</v>
      </c>
      <c r="F10" s="26"/>
      <c r="G10" s="26">
        <f>SUM(G4:G9)</f>
        <v>366.57750000000004</v>
      </c>
      <c r="H10" s="16">
        <f>SUM(H4:H9)</f>
        <v>13.273499999999999</v>
      </c>
      <c r="I10" s="16">
        <f>SUM(I4:I9)</f>
        <v>16.363</v>
      </c>
      <c r="J10" s="28">
        <f>SUM(J4:J9)</f>
        <v>43.347000000000001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 t="s">
        <v>11</v>
      </c>
      <c r="B13" s="1" t="s">
        <v>30</v>
      </c>
      <c r="C13" s="3"/>
      <c r="D13" s="23" t="s">
        <v>31</v>
      </c>
      <c r="E13" s="40">
        <v>4.76</v>
      </c>
      <c r="F13" s="42" t="s">
        <v>43</v>
      </c>
      <c r="G13" s="34">
        <f>10.5/30*24</f>
        <v>8.3999999999999986</v>
      </c>
      <c r="H13" s="34">
        <f>0.4/30*24</f>
        <v>0.32</v>
      </c>
      <c r="I13" s="34">
        <f>0.1/30*24</f>
        <v>0.08</v>
      </c>
      <c r="J13" s="35">
        <f>2/30*24</f>
        <v>1.6</v>
      </c>
    </row>
    <row r="14" spans="1:10" x14ac:dyDescent="0.3">
      <c r="A14" s="6"/>
      <c r="B14" s="1" t="s">
        <v>21</v>
      </c>
      <c r="C14" s="3"/>
      <c r="D14" s="23" t="s">
        <v>44</v>
      </c>
      <c r="E14" s="40">
        <v>10.050000000000001</v>
      </c>
      <c r="F14" s="42" t="s">
        <v>19</v>
      </c>
      <c r="G14" s="34">
        <v>166</v>
      </c>
      <c r="H14" s="34">
        <v>13.8</v>
      </c>
      <c r="I14" s="34">
        <v>8.6</v>
      </c>
      <c r="J14" s="35">
        <v>6.4</v>
      </c>
    </row>
    <row r="15" spans="1:10" x14ac:dyDescent="0.3">
      <c r="A15" s="6"/>
      <c r="B15" s="1" t="s">
        <v>22</v>
      </c>
      <c r="C15" s="3"/>
      <c r="D15" s="23" t="s">
        <v>45</v>
      </c>
      <c r="E15" s="40">
        <v>24.73</v>
      </c>
      <c r="F15" s="42" t="s">
        <v>46</v>
      </c>
      <c r="G15" s="34">
        <f>126/80*50</f>
        <v>78.75</v>
      </c>
      <c r="H15" s="34">
        <f>15.7/80*50</f>
        <v>9.8124999999999982</v>
      </c>
      <c r="I15" s="34" t="s">
        <v>49</v>
      </c>
      <c r="J15" s="35">
        <f>2.5/80*50</f>
        <v>1.5625</v>
      </c>
    </row>
    <row r="16" spans="1:10" x14ac:dyDescent="0.3">
      <c r="A16" s="6"/>
      <c r="B16" s="1" t="s">
        <v>29</v>
      </c>
      <c r="C16" s="3"/>
      <c r="D16" s="23" t="s">
        <v>47</v>
      </c>
      <c r="E16" s="40">
        <v>4.79</v>
      </c>
      <c r="F16" s="42" t="s">
        <v>26</v>
      </c>
      <c r="G16" s="34">
        <v>136</v>
      </c>
      <c r="H16" s="34">
        <v>3.4</v>
      </c>
      <c r="I16" s="34">
        <v>4.0670000000000002</v>
      </c>
      <c r="J16" s="35">
        <v>21.332999999999998</v>
      </c>
    </row>
    <row r="17" spans="1:10" x14ac:dyDescent="0.3">
      <c r="A17" s="6"/>
      <c r="B17" s="1" t="s">
        <v>16</v>
      </c>
      <c r="C17" s="3"/>
      <c r="D17" s="23" t="s">
        <v>48</v>
      </c>
      <c r="E17" s="40">
        <v>7.33</v>
      </c>
      <c r="F17" s="42" t="s">
        <v>19</v>
      </c>
      <c r="G17" s="34">
        <v>80.599999999999994</v>
      </c>
      <c r="H17" s="34">
        <v>0.1</v>
      </c>
      <c r="I17" s="34">
        <v>0.04</v>
      </c>
      <c r="J17" s="35">
        <v>21.2</v>
      </c>
    </row>
    <row r="18" spans="1:10" x14ac:dyDescent="0.3">
      <c r="A18" s="6"/>
      <c r="B18" s="1" t="s">
        <v>23</v>
      </c>
      <c r="C18" s="2"/>
      <c r="D18" s="21" t="s">
        <v>24</v>
      </c>
      <c r="E18" s="40">
        <v>2.34</v>
      </c>
      <c r="F18" s="41" t="s">
        <v>25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18</v>
      </c>
      <c r="E19" s="45">
        <f>SUM(E13:E18)</f>
        <v>54</v>
      </c>
      <c r="F19" s="25"/>
      <c r="G19" s="25">
        <f>SUM(G13:G18)</f>
        <v>518.85</v>
      </c>
      <c r="H19" s="27">
        <f>SUM(H13:H18)</f>
        <v>28.992499999999996</v>
      </c>
      <c r="I19" s="27">
        <f>SUM(I13:I18)</f>
        <v>12.976999999999999</v>
      </c>
      <c r="J19" s="30">
        <f>SUM(J13:J18)</f>
        <v>63.9955</v>
      </c>
    </row>
    <row r="20" spans="1:10" ht="15" thickBot="1" x14ac:dyDescent="0.35">
      <c r="A20" s="7"/>
      <c r="B20" s="8"/>
      <c r="C20" s="8"/>
      <c r="D20" s="22" t="s">
        <v>17</v>
      </c>
      <c r="E20" s="43">
        <f>E10+E19</f>
        <v>108</v>
      </c>
      <c r="F20" s="18"/>
      <c r="G20" s="44">
        <f>G10+G19</f>
        <v>885.42750000000001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2021-12-07T06:37:50Z</dcterms:modified>
</cp:coreProperties>
</file>