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7" i="1" l="1"/>
  <c r="I7" i="1"/>
  <c r="H7" i="1"/>
  <c r="G7" i="1"/>
  <c r="J4" i="1" l="1"/>
  <c r="I4" i="1"/>
  <c r="H4" i="1"/>
  <c r="G4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<sst xmlns="http://schemas.openxmlformats.org/spreadsheetml/2006/main" count="54" uniqueCount="48">
  <si>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</si>
  <si>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</si>
  <si>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</si>
  <si>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</si>
  <si>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</si>
  <si>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</si>
  <si>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</si>
  <si>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</si>
  <si>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</si>
  <si>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</si>
  <si>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</si>
  <si>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</si>
  <si>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</si>
  <si>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</si>
  <si>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</si>
  <si>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</si>
  <si>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</si>
  <si>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</si>
  <si>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</si>
  <si>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</si>
  <si>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</si>
  <si>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</si>
  <si>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</si>
  <si>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</si>
  <si>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</si>
  <si>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Батон нарезной</t>
  </si>
  <si>
    <t>1/20</t>
  </si>
  <si>
    <t>Выпечка</t>
  </si>
  <si>
    <t>Чай с сахаром</t>
  </si>
  <si>
    <t>Зеленый горошек</t>
  </si>
  <si>
    <t>1/50</t>
  </si>
  <si>
    <t>Омлет натуральный с маслом</t>
  </si>
  <si>
    <t>105/5</t>
  </si>
  <si>
    <t>Мандарин</t>
  </si>
  <si>
    <t>1/90</t>
  </si>
  <si>
    <t>Слойка с брусникой</t>
  </si>
  <si>
    <t>1/60</t>
  </si>
  <si>
    <t>Огурец свежий</t>
  </si>
  <si>
    <t>1/34</t>
  </si>
  <si>
    <t>Борщ из свежей капусты со сметаной</t>
  </si>
  <si>
    <t>200/10</t>
  </si>
  <si>
    <t>Котлета рыбная из горбуши с маслом</t>
  </si>
  <si>
    <t>50/5</t>
  </si>
  <si>
    <t>Картофель отварной</t>
  </si>
  <si>
    <t>1/100</t>
  </si>
  <si>
    <t>Закуска</t>
  </si>
  <si>
    <t>Фрукт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</si>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</sst>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44550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45</v>
      </c>
      <c r="C4" s="5"/>
      <c r="D4" s="20" t="s">
        <v>29</v>
      </c>
      <c r="E4" s="47">
        <v>8.7200000000000006</v>
      </c>
      <c r="F4" s="46" t="s">
        <v>30</v>
      </c>
      <c r="G4" s="36">
        <f>108/40*50</f>
        <v>135</v>
      </c>
      <c r="H4" s="36">
        <f>0.7/40*50</f>
        <v>0.87499999999999989</v>
      </c>
      <c r="I4" s="36">
        <f>8.1/40*50</f>
        <v>10.125</v>
      </c>
      <c r="J4" s="37">
        <f>7.9/40*50</f>
        <v>9.875</v>
      </c>
    </row>
    <row r="5" spans="1:10" ht="15" thickBot="1" x14ac:dyDescent="0.35">
      <c r="A5" s="6"/>
      <c r="B5" s="1" t="s">
        <v>21</v>
      </c>
      <c r="C5" s="2"/>
      <c r="D5" s="21" t="s">
        <v>31</v>
      </c>
      <c r="E5" s="49">
        <v>19.13</v>
      </c>
      <c r="F5" s="15" t="s">
        <v>32</v>
      </c>
      <c r="G5" s="32">
        <v>224</v>
      </c>
      <c r="H5" s="32">
        <v>10.78</v>
      </c>
      <c r="I5" s="32">
        <v>19.2</v>
      </c>
      <c r="J5" s="33">
        <v>2.04</v>
      </c>
    </row>
    <row r="6" spans="1:10" ht="15" thickBot="1" x14ac:dyDescent="0.35">
      <c r="A6" s="6"/>
      <c r="B6" s="1" t="s">
        <v>15</v>
      </c>
      <c r="C6" s="2"/>
      <c r="D6" s="21" t="s">
        <v>28</v>
      </c>
      <c r="E6" s="49">
        <v>1.1200000000000001</v>
      </c>
      <c r="F6" s="15" t="s">
        <v>18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46</v>
      </c>
      <c r="C7" s="2"/>
      <c r="D7" s="21" t="s">
        <v>33</v>
      </c>
      <c r="E7" s="49">
        <v>10.44</v>
      </c>
      <c r="F7" s="15" t="s">
        <v>34</v>
      </c>
      <c r="G7" s="32">
        <f>53/100*90</f>
        <v>47.7</v>
      </c>
      <c r="H7" s="32">
        <f>0.81/100*90</f>
        <v>0.72900000000000009</v>
      </c>
      <c r="I7" s="32">
        <f>0.31/100*90</f>
        <v>0.27899999999999997</v>
      </c>
      <c r="J7" s="33">
        <f>11.54/100*90</f>
        <v>10.385999999999999</v>
      </c>
    </row>
    <row r="8" spans="1:10" ht="15" thickBot="1" x14ac:dyDescent="0.35">
      <c r="A8" s="6"/>
      <c r="B8" s="1" t="s">
        <v>27</v>
      </c>
      <c r="C8" s="2"/>
      <c r="D8" s="21" t="s">
        <v>35</v>
      </c>
      <c r="E8" s="49">
        <v>13.24</v>
      </c>
      <c r="F8" s="15" t="s">
        <v>36</v>
      </c>
      <c r="G8" s="32">
        <v>178.8</v>
      </c>
      <c r="H8" s="32">
        <v>2.46</v>
      </c>
      <c r="I8" s="32">
        <v>7.32</v>
      </c>
      <c r="J8" s="33">
        <v>26.52</v>
      </c>
    </row>
    <row r="9" spans="1:10" ht="15" thickBot="1" x14ac:dyDescent="0.35">
      <c r="A9" s="6"/>
      <c r="B9" s="1" t="s">
        <v>19</v>
      </c>
      <c r="C9" s="2"/>
      <c r="D9" s="21" t="s">
        <v>25</v>
      </c>
      <c r="E9" s="49">
        <v>1.35</v>
      </c>
      <c r="F9" s="15" t="s">
        <v>26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54.000000000000007</v>
      </c>
      <c r="F10" s="26"/>
      <c r="G10" s="26">
        <f>SUM(G4:G9)</f>
        <v>659.93000000000006</v>
      </c>
      <c r="H10" s="16">
        <f>SUM(H4:H9)</f>
        <v>16.084</v>
      </c>
      <c r="I10" s="16">
        <f>SUM(I4:I9)</f>
        <v>37.143999999999998</v>
      </c>
      <c r="J10" s="28">
        <f>SUM(J4:J9)</f>
        <v>67.550999999999988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45</v>
      </c>
      <c r="C13" s="3"/>
      <c r="D13" s="23" t="s">
        <v>37</v>
      </c>
      <c r="E13" s="40">
        <v>6.66</v>
      </c>
      <c r="F13" s="42" t="s">
        <v>38</v>
      </c>
      <c r="G13" s="34">
        <f>15/100*34</f>
        <v>5.0999999999999996</v>
      </c>
      <c r="H13" s="34">
        <f>0.8/100*34</f>
        <v>0.27200000000000002</v>
      </c>
      <c r="I13" s="34">
        <f>0.1/100*34</f>
        <v>3.4000000000000002E-2</v>
      </c>
      <c r="J13" s="35">
        <f>2.8/100*34</f>
        <v>0.95199999999999996</v>
      </c>
    </row>
    <row r="14" spans="1:10" x14ac:dyDescent="0.3">
      <c r="A14" s="6"/>
      <c r="B14" s="1" t="s">
        <v>20</v>
      </c>
      <c r="C14" s="3"/>
      <c r="D14" s="23" t="s">
        <v>39</v>
      </c>
      <c r="E14" s="40">
        <v>10.8</v>
      </c>
      <c r="F14" s="42" t="s">
        <v>40</v>
      </c>
      <c r="G14" s="34">
        <v>96.683999999999997</v>
      </c>
      <c r="H14" s="34">
        <v>2.762</v>
      </c>
      <c r="I14" s="34">
        <v>4.9560000000000004</v>
      </c>
      <c r="J14" s="35">
        <v>11.676</v>
      </c>
    </row>
    <row r="15" spans="1:10" x14ac:dyDescent="0.3">
      <c r="A15" s="6"/>
      <c r="B15" s="1" t="s">
        <v>21</v>
      </c>
      <c r="C15" s="3"/>
      <c r="D15" s="23" t="s">
        <v>41</v>
      </c>
      <c r="E15" s="40">
        <v>22.18</v>
      </c>
      <c r="F15" s="42" t="s">
        <v>42</v>
      </c>
      <c r="G15" s="34">
        <f>155/2</f>
        <v>77.5</v>
      </c>
      <c r="H15" s="34">
        <f>12.7/2</f>
        <v>6.35</v>
      </c>
      <c r="I15" s="34">
        <f>6.9/2</f>
        <v>3.45</v>
      </c>
      <c r="J15" s="35">
        <f>10.5/2</f>
        <v>5.25</v>
      </c>
    </row>
    <row r="16" spans="1:10" x14ac:dyDescent="0.3">
      <c r="A16" s="6"/>
      <c r="B16" s="1" t="s">
        <v>47</v>
      </c>
      <c r="C16" s="3"/>
      <c r="D16" s="23" t="s">
        <v>43</v>
      </c>
      <c r="E16" s="40">
        <v>10.9</v>
      </c>
      <c r="F16" s="42" t="s">
        <v>44</v>
      </c>
      <c r="G16" s="34">
        <v>260.3</v>
      </c>
      <c r="H16" s="34">
        <v>15.4</v>
      </c>
      <c r="I16" s="34">
        <v>18.899999999999999</v>
      </c>
      <c r="J16" s="35">
        <v>5.6</v>
      </c>
    </row>
    <row r="17" spans="1:10" x14ac:dyDescent="0.3">
      <c r="A17" s="6"/>
      <c r="B17" s="1" t="s">
        <v>15</v>
      </c>
      <c r="C17" s="3"/>
      <c r="D17" s="23" t="s">
        <v>28</v>
      </c>
      <c r="E17" s="40">
        <v>1.1200000000000001</v>
      </c>
      <c r="F17" s="42" t="s">
        <v>18</v>
      </c>
      <c r="G17" s="34">
        <v>41.7</v>
      </c>
      <c r="H17" s="34">
        <v>0.2</v>
      </c>
      <c r="I17" s="34">
        <v>0.1</v>
      </c>
      <c r="J17" s="35">
        <v>10.8</v>
      </c>
    </row>
    <row r="18" spans="1:10" x14ac:dyDescent="0.3">
      <c r="A18" s="6"/>
      <c r="B18" s="1" t="s">
        <v>22</v>
      </c>
      <c r="C18" s="2"/>
      <c r="D18" s="21" t="s">
        <v>23</v>
      </c>
      <c r="E18" s="40">
        <v>2.34</v>
      </c>
      <c r="F18" s="41" t="s">
        <v>24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54</v>
      </c>
      <c r="F19" s="25"/>
      <c r="G19" s="25">
        <f>SUM(G13:G18)</f>
        <v>530.38400000000001</v>
      </c>
      <c r="H19" s="27">
        <f>SUM(H13:H18)</f>
        <v>26.543999999999997</v>
      </c>
      <c r="I19" s="27">
        <f>SUM(I13:I18)</f>
        <v>27.630000000000003</v>
      </c>
      <c r="J19" s="30">
        <f>SUM(J13:J18)</f>
        <v>46.178000000000004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108</v>
      </c>
      <c r="F20" s="18"/>
      <c r="G20" s="44">
        <f>G10+G19</f>
        <v>1190.3140000000001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2021-12-16T06:40:11Z</dcterms:modified>
</cp:coreProperties>
</file>