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5" i="1" l="1"/>
  <c r="I5" i="1"/>
  <c r="H5" i="1"/>
  <c r="G5" i="1"/>
  <c r="J4" i="1" l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<sst xmlns="http://schemas.openxmlformats.org/spreadsheetml/2006/main" count="51" uniqueCount="43">
  <si>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</si>
  <si>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</si>
  <si>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</si>
  <si>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</si>
  <si>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</si>
  <si>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</si>
  <si>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</si>
  <si>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</si>
  <si>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</si>
  <si>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</si>
  <si>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</si>
  <si>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</si>
  <si>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</si>
  <si>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</si>
  <si>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</si>
  <si>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</si>
  <si>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</si>
  <si>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</si>
  <si>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</si>
  <si>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</si>
  <si>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</si>
  <si>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</si>
  <si>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</si>
  <si>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</si>
  <si>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</si>
  <si>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1/100</t>
  </si>
  <si>
    <t>Гарнир</t>
  </si>
  <si>
    <t>Чай с сахаром</t>
  </si>
  <si>
    <t>Помидор свежий</t>
  </si>
  <si>
    <t>1/66</t>
  </si>
  <si>
    <t>Котлета домашняя с маслом</t>
  </si>
  <si>
    <t>81/5</t>
  </si>
  <si>
    <t>Макароны отварные</t>
  </si>
  <si>
    <t>1/17</t>
  </si>
  <si>
    <t>Закуска</t>
  </si>
  <si>
    <t>Огурец свежий</t>
  </si>
  <si>
    <t>1/25</t>
  </si>
  <si>
    <t>Рассольник "Ленинградский" со сметаной</t>
  </si>
  <si>
    <t>200/10</t>
  </si>
  <si>
    <t>Котлета рыбная из трески</t>
  </si>
  <si>
    <t>1/50</t>
  </si>
  <si>
    <t>Пюре картофельное</t>
  </si>
  <si>
    <t>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</si>
</sst>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34</v>
      </c>
      <c r="C4" s="5"/>
      <c r="D4" s="20" t="s">
        <v>28</v>
      </c>
      <c r="E4" s="47">
        <v>13</v>
      </c>
      <c r="F4" s="46" t="s">
        <v>29</v>
      </c>
      <c r="G4" s="36">
        <f>14/100*66</f>
        <v>9.24</v>
      </c>
      <c r="H4" s="36">
        <f>0.6/100*66</f>
        <v>0.39600000000000002</v>
      </c>
      <c r="I4" s="36">
        <v>0</v>
      </c>
      <c r="J4" s="37">
        <f>3.8/100*66</f>
        <v>2.508</v>
      </c>
    </row>
    <row r="5" spans="1:10" ht="15" thickBot="1" x14ac:dyDescent="0.35">
      <c r="A5" s="6"/>
      <c r="B5" s="1" t="s">
        <v>21</v>
      </c>
      <c r="C5" s="2"/>
      <c r="D5" s="21" t="s">
        <v>30</v>
      </c>
      <c r="E5" s="49">
        <v>33.42</v>
      </c>
      <c r="F5" s="15" t="s">
        <v>31</v>
      </c>
      <c r="G5" s="32">
        <f>260.33/100*81</f>
        <v>210.8673</v>
      </c>
      <c r="H5" s="32">
        <f>15.4/100*81</f>
        <v>12.474</v>
      </c>
      <c r="I5" s="32">
        <f>18.9/100*81</f>
        <v>15.308999999999997</v>
      </c>
      <c r="J5" s="33">
        <f>5.6/100*81</f>
        <v>4.5359999999999996</v>
      </c>
    </row>
    <row r="6" spans="1:10" ht="15" thickBot="1" x14ac:dyDescent="0.35">
      <c r="A6" s="6"/>
      <c r="B6" s="1" t="s">
        <v>26</v>
      </c>
      <c r="C6" s="2"/>
      <c r="D6" s="21" t="s">
        <v>32</v>
      </c>
      <c r="E6" s="49">
        <v>5.09</v>
      </c>
      <c r="F6" s="15" t="s">
        <v>25</v>
      </c>
      <c r="G6" s="32">
        <v>136</v>
      </c>
      <c r="H6" s="32">
        <v>3.4</v>
      </c>
      <c r="I6" s="32">
        <v>4.0670000000000002</v>
      </c>
      <c r="J6" s="33">
        <v>21.332999999999998</v>
      </c>
    </row>
    <row r="7" spans="1:10" ht="15" thickBot="1" x14ac:dyDescent="0.35">
      <c r="A7" s="6"/>
      <c r="B7" s="1" t="s">
        <v>15</v>
      </c>
      <c r="C7" s="2"/>
      <c r="D7" s="21" t="s">
        <v>27</v>
      </c>
      <c r="E7" s="49">
        <v>1.32</v>
      </c>
      <c r="F7" s="15" t="s">
        <v>18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33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54.000000000000007</v>
      </c>
      <c r="F9" s="26"/>
      <c r="G9" s="26">
        <f>SUM(G4:G8)</f>
        <v>430.53730000000002</v>
      </c>
      <c r="H9" s="16">
        <f>SUM(H4:H8)</f>
        <v>17.509999999999998</v>
      </c>
      <c r="I9" s="16">
        <f>SUM(I4:I8)</f>
        <v>19.596</v>
      </c>
      <c r="J9" s="28">
        <f>SUM(J4:J8)</f>
        <v>47.106999999999999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34</v>
      </c>
      <c r="C12" s="3"/>
      <c r="D12" s="23" t="s">
        <v>35</v>
      </c>
      <c r="E12" s="40">
        <v>4.9800000000000004</v>
      </c>
      <c r="F12" s="42" t="s">
        <v>36</v>
      </c>
      <c r="G12" s="34">
        <f>15/4</f>
        <v>3.75</v>
      </c>
      <c r="H12" s="34">
        <f>0.8/4</f>
        <v>0.2</v>
      </c>
      <c r="I12" s="34">
        <f>0.1/4</f>
        <v>2.5000000000000001E-2</v>
      </c>
      <c r="J12" s="35">
        <f>2.8/4</f>
        <v>0.7</v>
      </c>
    </row>
    <row r="13" spans="1:10" x14ac:dyDescent="0.3">
      <c r="A13" s="6"/>
      <c r="B13" s="1" t="s">
        <v>20</v>
      </c>
      <c r="C13" s="3"/>
      <c r="D13" s="23" t="s">
        <v>37</v>
      </c>
      <c r="E13" s="40">
        <v>13.58</v>
      </c>
      <c r="F13" s="42" t="s">
        <v>38</v>
      </c>
      <c r="G13" s="34">
        <v>84</v>
      </c>
      <c r="H13" s="34">
        <v>6.96</v>
      </c>
      <c r="I13" s="34">
        <v>1.28</v>
      </c>
      <c r="J13" s="35">
        <v>11.12</v>
      </c>
    </row>
    <row r="14" spans="1:10" x14ac:dyDescent="0.3">
      <c r="A14" s="6"/>
      <c r="B14" s="1" t="s">
        <v>21</v>
      </c>
      <c r="C14" s="3"/>
      <c r="D14" s="23" t="s">
        <v>39</v>
      </c>
      <c r="E14" s="40">
        <v>21.27</v>
      </c>
      <c r="F14" s="42" t="s">
        <v>40</v>
      </c>
      <c r="G14" s="34">
        <f>155/2</f>
        <v>77.5</v>
      </c>
      <c r="H14" s="34">
        <f>12.7/2</f>
        <v>6.35</v>
      </c>
      <c r="I14" s="34">
        <f>6.9/2</f>
        <v>3.45</v>
      </c>
      <c r="J14" s="35">
        <f>10.5/2</f>
        <v>5.25</v>
      </c>
    </row>
    <row r="15" spans="1:10" x14ac:dyDescent="0.3">
      <c r="A15" s="6"/>
      <c r="B15" s="1" t="s">
        <v>26</v>
      </c>
      <c r="C15" s="3"/>
      <c r="D15" s="23" t="s">
        <v>41</v>
      </c>
      <c r="E15" s="40">
        <v>10.85</v>
      </c>
      <c r="F15" s="42" t="s">
        <v>25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27</v>
      </c>
      <c r="E16" s="40">
        <v>1.32</v>
      </c>
      <c r="F16" s="42" t="s">
        <v>18</v>
      </c>
      <c r="G16" s="32">
        <v>41.7</v>
      </c>
      <c r="H16" s="32">
        <v>0.2</v>
      </c>
      <c r="I16" s="32">
        <v>0.1</v>
      </c>
      <c r="J16" s="33">
        <v>10.8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3" t="s">
        <v>42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54</v>
      </c>
      <c r="F18" s="25"/>
      <c r="G18" s="25">
        <f>SUM(G12:G17)</f>
        <v>357.38299999999998</v>
      </c>
      <c r="H18" s="27">
        <f>SUM(H12:H17)</f>
        <v>17.337</v>
      </c>
      <c r="I18" s="27">
        <f>SUM(I12:I17)</f>
        <v>9.5119999999999987</v>
      </c>
      <c r="J18" s="30">
        <f>SUM(J12:J17)</f>
        <v>52.97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108</v>
      </c>
      <c r="F19" s="18"/>
      <c r="G19" s="44">
        <f>G9+G18</f>
        <v>787.9203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2022-01-10T07:23:54Z</dcterms:modified>
</cp:coreProperties>
</file>