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8" i="1" l="1"/>
  <c r="I8" i="1"/>
  <c r="H8" i="1"/>
  <c r="G8" i="1"/>
  <c r="J4" i="1" l="1"/>
  <c r="I4" i="1"/>
  <c r="H4" i="1"/>
  <c r="G4" i="1"/>
  <c r="J15" i="1" l="1"/>
  <c r="I15" i="1"/>
  <c r="H15" i="1"/>
  <c r="G15" i="1"/>
  <c r="J5" i="1" l="1"/>
  <c r="I5" i="1"/>
  <c r="H5" i="1"/>
  <c r="G5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<sst xmlns="http://schemas.openxmlformats.org/spreadsheetml/2006/main" count="54" uniqueCount="47">
  <si>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</si>
  <si>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</si>
  <si>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</si>
  <si>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</si>
  <si>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</si>
  <si>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</si>
  <si>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</si>
  <si>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</si>
  <si>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</si>
  <si>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</si>
  <si>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</si>
  <si>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</si>
  <si>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</si>
  <si>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</si>
  <si>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</si>
  <si>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</si>
  <si>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</si>
  <si>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</si>
  <si>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</si>
  <si>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</si>
  <si>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</si>
  <si>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</si>
  <si>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</si>
  <si>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</si>
  <si>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</si>
  <si>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</si>
  <si>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</si>
  <si>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</si>
  <si>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Гарнир</t>
  </si>
  <si>
    <t>1/100</t>
  </si>
  <si>
    <t>1/30</t>
  </si>
  <si>
    <t>Зеленый горошек</t>
  </si>
  <si>
    <t>Запеканка картофельная с печенью</t>
  </si>
  <si>
    <t>121,5/5</t>
  </si>
  <si>
    <t>Чай с сахаром</t>
  </si>
  <si>
    <t>Мандарин</t>
  </si>
  <si>
    <t>Фрукт</t>
  </si>
  <si>
    <t>Огурец свежий</t>
  </si>
  <si>
    <t>Суп с яичными хлопьями</t>
  </si>
  <si>
    <t>Бефстрганов</t>
  </si>
  <si>
    <t>25/25</t>
  </si>
  <si>
    <t>Макароны отварные</t>
  </si>
  <si>
    <t>Напиток клюквенный</t>
  </si>
  <si>
    <t>Выпечка</t>
  </si>
  <si>
    <t>Конверт с брусникой</t>
  </si>
  <si>
    <t>1/60</t>
  </si>
  <si>
    <t>1/52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</si>
</sst>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44622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31</v>
      </c>
      <c r="E4" s="48">
        <v>8.9700000000000006</v>
      </c>
      <c r="F4" s="44" t="s">
        <v>46</v>
      </c>
      <c r="G4" s="50">
        <f>58*0.52</f>
        <v>30.16</v>
      </c>
      <c r="H4" s="50">
        <f>3*0.52</f>
        <v>1.56</v>
      </c>
      <c r="I4" s="50">
        <f>0.5*0.52</f>
        <v>0.26</v>
      </c>
      <c r="J4" s="51">
        <f>7.3*0.52</f>
        <v>3.7959999999999998</v>
      </c>
    </row>
    <row r="5" spans="1:10" ht="15" thickBot="1" x14ac:dyDescent="0.35">
      <c r="A5" s="6"/>
      <c r="B5" s="1" t="s">
        <v>21</v>
      </c>
      <c r="C5" s="3"/>
      <c r="D5" s="23" t="s">
        <v>32</v>
      </c>
      <c r="E5" s="48">
        <v>24.95</v>
      </c>
      <c r="F5" s="49" t="s">
        <v>33</v>
      </c>
      <c r="G5" s="50">
        <f>123.5*1.215</f>
        <v>150.05250000000001</v>
      </c>
      <c r="H5" s="50">
        <f>10.1*1.215</f>
        <v>12.2715</v>
      </c>
      <c r="I5" s="50">
        <f>5.9/1.215</f>
        <v>4.8559670781893001</v>
      </c>
      <c r="J5" s="51">
        <f>8.2*1.215</f>
        <v>9.9629999999999992</v>
      </c>
    </row>
    <row r="6" spans="1:10" ht="15" thickBot="1" x14ac:dyDescent="0.35">
      <c r="A6" s="6"/>
      <c r="B6" s="1" t="s">
        <v>15</v>
      </c>
      <c r="C6" s="2"/>
      <c r="D6" s="21" t="s">
        <v>34</v>
      </c>
      <c r="E6" s="46">
        <v>1.32</v>
      </c>
      <c r="F6" s="15" t="s">
        <v>18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36</v>
      </c>
      <c r="C7" s="2"/>
      <c r="D7" s="21" t="s">
        <v>35</v>
      </c>
      <c r="E7" s="46">
        <v>6.96</v>
      </c>
      <c r="F7" s="15" t="s">
        <v>45</v>
      </c>
      <c r="G7" s="32">
        <v>53</v>
      </c>
      <c r="H7" s="32">
        <v>0.81</v>
      </c>
      <c r="I7" s="32">
        <v>0.31</v>
      </c>
      <c r="J7" s="33">
        <v>11.54</v>
      </c>
    </row>
    <row r="8" spans="1:10" ht="15" thickBot="1" x14ac:dyDescent="0.35">
      <c r="A8" s="6"/>
      <c r="B8" s="1" t="s">
        <v>43</v>
      </c>
      <c r="C8" s="2"/>
      <c r="D8" s="21" t="s">
        <v>44</v>
      </c>
      <c r="E8" s="46">
        <v>15</v>
      </c>
      <c r="F8" s="15" t="s">
        <v>45</v>
      </c>
      <c r="G8" s="32">
        <f>53*0.6</f>
        <v>31.799999999999997</v>
      </c>
      <c r="H8" s="32">
        <f>0.81*0.6</f>
        <v>0.48599999999999999</v>
      </c>
      <c r="I8" s="32">
        <f>0.31*0.6</f>
        <v>0.186</v>
      </c>
      <c r="J8" s="33">
        <f>11.54*0.6</f>
        <v>6.9239999999999995</v>
      </c>
    </row>
    <row r="9" spans="1:10" ht="15" thickBot="1" x14ac:dyDescent="0.35">
      <c r="A9" s="6"/>
      <c r="B9" s="1" t="s">
        <v>19</v>
      </c>
      <c r="C9" s="2"/>
      <c r="D9" s="21" t="s">
        <v>24</v>
      </c>
      <c r="E9" s="46">
        <v>1.17</v>
      </c>
      <c r="F9" s="15" t="s">
        <v>25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5">
        <f>SUM(E4:E9)</f>
        <v>58.370000000000005</v>
      </c>
      <c r="F10" s="26"/>
      <c r="G10" s="26">
        <f>SUM(G4:G9)</f>
        <v>339.44250000000005</v>
      </c>
      <c r="H10" s="16">
        <f>SUM(H4:H9)</f>
        <v>16.3675</v>
      </c>
      <c r="I10" s="16">
        <f>SUM(I4:I9)</f>
        <v>5.8319670781892992</v>
      </c>
      <c r="J10" s="28">
        <f>SUM(J4:J9)</f>
        <v>50.952999999999996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26</v>
      </c>
      <c r="C13" s="3"/>
      <c r="D13" s="23" t="s">
        <v>37</v>
      </c>
      <c r="E13" s="38">
        <v>5.88</v>
      </c>
      <c r="F13" s="40" t="s">
        <v>30</v>
      </c>
      <c r="G13" s="34">
        <f>15*0.3</f>
        <v>4.5</v>
      </c>
      <c r="H13" s="34">
        <f>0.8*0.3</f>
        <v>0.24</v>
      </c>
      <c r="I13" s="34">
        <f>0.1*0.3</f>
        <v>0.03</v>
      </c>
      <c r="J13" s="35">
        <f>2.8*0.3</f>
        <v>0.84</v>
      </c>
    </row>
    <row r="14" spans="1:10" x14ac:dyDescent="0.3">
      <c r="A14" s="6"/>
      <c r="B14" s="1" t="s">
        <v>20</v>
      </c>
      <c r="C14" s="3"/>
      <c r="D14" s="23" t="s">
        <v>38</v>
      </c>
      <c r="E14" s="38">
        <v>11.27</v>
      </c>
      <c r="F14" s="40" t="s">
        <v>18</v>
      </c>
      <c r="G14" s="34">
        <v>166</v>
      </c>
      <c r="H14" s="34">
        <v>13.8</v>
      </c>
      <c r="I14" s="34">
        <v>8.6</v>
      </c>
      <c r="J14" s="35">
        <v>6.4</v>
      </c>
    </row>
    <row r="15" spans="1:10" x14ac:dyDescent="0.3">
      <c r="A15" s="6"/>
      <c r="B15" s="1" t="s">
        <v>21</v>
      </c>
      <c r="C15" s="3"/>
      <c r="D15" s="23" t="s">
        <v>39</v>
      </c>
      <c r="E15" s="38">
        <v>25.3</v>
      </c>
      <c r="F15" s="40" t="s">
        <v>40</v>
      </c>
      <c r="G15" s="34">
        <f>126/80*50</f>
        <v>78.75</v>
      </c>
      <c r="H15" s="34">
        <f>15.7/80*50</f>
        <v>9.8124999999999982</v>
      </c>
      <c r="I15" s="34">
        <f>5.9/80*50</f>
        <v>3.6875000000000004</v>
      </c>
      <c r="J15" s="35">
        <f>2.5/80*50</f>
        <v>1.5625</v>
      </c>
    </row>
    <row r="16" spans="1:10" x14ac:dyDescent="0.3">
      <c r="A16" s="6"/>
      <c r="B16" s="1" t="s">
        <v>28</v>
      </c>
      <c r="C16" s="3"/>
      <c r="D16" s="23" t="s">
        <v>41</v>
      </c>
      <c r="E16" s="38">
        <v>5.09</v>
      </c>
      <c r="F16" s="40" t="s">
        <v>29</v>
      </c>
      <c r="G16" s="34">
        <v>136</v>
      </c>
      <c r="H16" s="34">
        <v>3.4</v>
      </c>
      <c r="I16" s="34">
        <v>4.0670000000000002</v>
      </c>
      <c r="J16" s="35">
        <v>21.332999999999998</v>
      </c>
    </row>
    <row r="17" spans="1:10" x14ac:dyDescent="0.3">
      <c r="A17" s="6"/>
      <c r="B17" s="1" t="s">
        <v>15</v>
      </c>
      <c r="C17" s="3"/>
      <c r="D17" s="23" t="s">
        <v>42</v>
      </c>
      <c r="E17" s="38">
        <v>9.09</v>
      </c>
      <c r="F17" s="40" t="s">
        <v>18</v>
      </c>
      <c r="G17" s="32">
        <v>80.599999999999994</v>
      </c>
      <c r="H17" s="32">
        <v>0.1</v>
      </c>
      <c r="I17" s="32">
        <v>0.04</v>
      </c>
      <c r="J17" s="33">
        <v>21.2</v>
      </c>
    </row>
    <row r="18" spans="1:10" x14ac:dyDescent="0.3">
      <c r="A18" s="6"/>
      <c r="B18" s="1" t="s">
        <v>22</v>
      </c>
      <c r="C18" s="2"/>
      <c r="D18" s="21" t="s">
        <v>23</v>
      </c>
      <c r="E18" s="38">
        <v>2</v>
      </c>
      <c r="F18" s="47" t="s">
        <v>27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3">
        <f>SUM(E13:E18)</f>
        <v>58.63000000000001</v>
      </c>
      <c r="F19" s="25"/>
      <c r="G19" s="25">
        <f>SUM(G13:G18)</f>
        <v>514.95000000000005</v>
      </c>
      <c r="H19" s="27">
        <f>SUM(H13:H18)</f>
        <v>28.912499999999998</v>
      </c>
      <c r="I19" s="27">
        <f>SUM(I13:I18)</f>
        <v>16.6145</v>
      </c>
      <c r="J19" s="30">
        <f>SUM(J13:J18)</f>
        <v>63.235499999999995</v>
      </c>
    </row>
    <row r="20" spans="1:10" ht="15" thickBot="1" x14ac:dyDescent="0.35">
      <c r="A20" s="7"/>
      <c r="B20" s="8"/>
      <c r="C20" s="8"/>
      <c r="D20" s="22" t="s">
        <v>16</v>
      </c>
      <c r="E20" s="41">
        <f>E10+E19</f>
        <v>117.00000000000001</v>
      </c>
      <c r="F20" s="18"/>
      <c r="G20" s="42">
        <f>G10+G19</f>
        <v>854.39250000000015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2022-02-25T06:37:55Z</dcterms:modified>
</cp:coreProperties>
</file>