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J5" i="1" l="1"/>
  <c r="I5" i="1"/>
  <c r="H5" i="1"/>
  <c r="G5" i="1"/>
  <c r="J4" i="1" l="1"/>
  <c r="I4" i="1"/>
  <c r="H4" i="1"/>
  <c r="G4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<sst xmlns="http://schemas.openxmlformats.org/spreadsheetml/2006/main" count="47" uniqueCount="42">
  <si>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</si>
  <si>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</si>
  <si>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</si>
  <si>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</si>
  <si>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</si>
  <si>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</si>
  <si>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</si>
  <si>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</si>
  <si>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</si>
  <si>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</si>
  <si>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</si>
  <si>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</si>
  <si>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</si>
  <si>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</si>
  <si>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</si>
  <si>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</si>
  <si>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</si>
  <si>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</si>
  <si>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</si>
  <si>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</si>
  <si>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</si>
  <si>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</si>
  <si>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</si>
  <si>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</si>
  <si>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</si>
  <si>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</si>
  <si>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</si>
  <si>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1/100</t>
  </si>
  <si>
    <t>Гарнир</t>
  </si>
  <si>
    <t>Зеленый горошек</t>
  </si>
  <si>
    <t>1/58</t>
  </si>
  <si>
    <t>Запеканка картофельная с мясом</t>
  </si>
  <si>
    <t>1/121,5</t>
  </si>
  <si>
    <t>Чай с сахаром</t>
  </si>
  <si>
    <t>Апельсин</t>
  </si>
  <si>
    <t>1/2шт 1/150</t>
  </si>
  <si>
    <t>Фрукт</t>
  </si>
  <si>
    <t>Суп  с яичными хлопьями</t>
  </si>
  <si>
    <t>Бефстроганов</t>
  </si>
  <si>
    <t>25/25</t>
  </si>
  <si>
    <t>Макароны отварные</t>
  </si>
  <si>
    <t>Напиток брусничный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</si>
</sst>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26</v>
      </c>
      <c r="C4" s="3"/>
      <c r="D4" s="23" t="s">
        <v>29</v>
      </c>
      <c r="E4" s="47">
        <v>10.029999999999999</v>
      </c>
      <c r="F4" s="48" t="s">
        <v>30</v>
      </c>
      <c r="G4" s="49">
        <f>58*0.58</f>
        <v>33.64</v>
      </c>
      <c r="H4" s="49">
        <f>3*0.58</f>
        <v>1.7399999999999998</v>
      </c>
      <c r="I4" s="49">
        <f>0.5*0.58</f>
        <v>0.28999999999999998</v>
      </c>
      <c r="J4" s="50">
        <f>7.3*0.58</f>
        <v>4.234</v>
      </c>
    </row>
    <row r="5" spans="1:10" ht="15" thickBot="1" x14ac:dyDescent="0.35">
      <c r="A5" s="6"/>
      <c r="B5" s="1" t="s">
        <v>20</v>
      </c>
      <c r="C5" s="3"/>
      <c r="D5" s="23" t="s">
        <v>31</v>
      </c>
      <c r="E5" s="47">
        <v>35.51</v>
      </c>
      <c r="F5" s="48" t="s">
        <v>32</v>
      </c>
      <c r="G5" s="49">
        <f>134.1*1.215</f>
        <v>162.9315</v>
      </c>
      <c r="H5" s="49">
        <f>9*1.215</f>
        <v>10.935</v>
      </c>
      <c r="I5" s="49">
        <f>7.3*1.215</f>
        <v>8.8695000000000004</v>
      </c>
      <c r="J5" s="50">
        <f>8.3*1.215</f>
        <v>10.084500000000002</v>
      </c>
    </row>
    <row r="6" spans="1:10" ht="15" thickBot="1" x14ac:dyDescent="0.35">
      <c r="A6" s="6"/>
      <c r="B6" s="1" t="s">
        <v>14</v>
      </c>
      <c r="C6" s="2"/>
      <c r="D6" s="21" t="s">
        <v>33</v>
      </c>
      <c r="E6" s="45">
        <v>1.32</v>
      </c>
      <c r="F6" s="15" t="s">
        <v>17</v>
      </c>
      <c r="G6" s="49">
        <v>41.7</v>
      </c>
      <c r="H6" s="49">
        <v>0.2</v>
      </c>
      <c r="I6" s="49">
        <v>0.1</v>
      </c>
      <c r="J6" s="50">
        <v>10.8</v>
      </c>
    </row>
    <row r="7" spans="1:10" ht="15" thickBot="1" x14ac:dyDescent="0.35">
      <c r="A7" s="6"/>
      <c r="B7" s="1" t="s">
        <v>36</v>
      </c>
      <c r="C7" s="2"/>
      <c r="D7" s="21" t="s">
        <v>34</v>
      </c>
      <c r="E7" s="45">
        <v>16.350000000000001</v>
      </c>
      <c r="F7" s="54" t="s">
        <v>35</v>
      </c>
      <c r="G7" s="49">
        <f>43*1.5</f>
        <v>64.5</v>
      </c>
      <c r="H7" s="49">
        <f>0.9*1.5</f>
        <v>1.35</v>
      </c>
      <c r="I7" s="49">
        <f>0.2*1.5</f>
        <v>0.30000000000000004</v>
      </c>
      <c r="J7" s="50">
        <f>8.1*1.5</f>
        <v>12.149999999999999</v>
      </c>
    </row>
    <row r="8" spans="1:10" ht="15" thickBot="1" x14ac:dyDescent="0.35">
      <c r="A8" s="6"/>
      <c r="B8" s="1" t="s">
        <v>18</v>
      </c>
      <c r="C8" s="2"/>
      <c r="D8" s="21" t="s">
        <v>23</v>
      </c>
      <c r="E8" s="45">
        <v>1.17</v>
      </c>
      <c r="F8" s="15" t="s">
        <v>24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64.38</v>
      </c>
      <c r="F9" s="26"/>
      <c r="G9" s="26">
        <f>SUM(G4:G8)</f>
        <v>335.50150000000002</v>
      </c>
      <c r="H9" s="16">
        <f>SUM(H4:H8)</f>
        <v>15.265000000000001</v>
      </c>
      <c r="I9" s="16">
        <f>SUM(I4:I8)</f>
        <v>9.6794999999999991</v>
      </c>
      <c r="J9" s="28">
        <f>SUM(J4:J8)</f>
        <v>45.198500000000003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19</v>
      </c>
      <c r="C12" s="3"/>
      <c r="D12" s="23" t="s">
        <v>37</v>
      </c>
      <c r="E12" s="38">
        <v>11.27</v>
      </c>
      <c r="F12" s="40" t="s">
        <v>17</v>
      </c>
      <c r="G12" s="34">
        <v>166</v>
      </c>
      <c r="H12" s="34">
        <v>13.8</v>
      </c>
      <c r="I12" s="34">
        <v>8.6</v>
      </c>
      <c r="J12" s="35">
        <v>6.4</v>
      </c>
    </row>
    <row r="13" spans="1:10" x14ac:dyDescent="0.3">
      <c r="A13" s="6"/>
      <c r="B13" s="1" t="s">
        <v>20</v>
      </c>
      <c r="C13" s="3"/>
      <c r="D13" s="23" t="s">
        <v>38</v>
      </c>
      <c r="E13" s="38">
        <v>25.3</v>
      </c>
      <c r="F13" s="40" t="s">
        <v>39</v>
      </c>
      <c r="G13" s="34">
        <f>126*0.8</f>
        <v>100.80000000000001</v>
      </c>
      <c r="H13" s="34">
        <f>15.7*0.8</f>
        <v>12.56</v>
      </c>
      <c r="I13" s="34">
        <f>5.9*0.8</f>
        <v>4.7200000000000006</v>
      </c>
      <c r="J13" s="35">
        <f>2.5*0.8</f>
        <v>2</v>
      </c>
    </row>
    <row r="14" spans="1:10" x14ac:dyDescent="0.3">
      <c r="A14" s="6"/>
      <c r="B14" s="1" t="s">
        <v>28</v>
      </c>
      <c r="C14" s="3"/>
      <c r="D14" s="23" t="s">
        <v>40</v>
      </c>
      <c r="E14" s="38">
        <v>5.09</v>
      </c>
      <c r="F14" s="40" t="s">
        <v>27</v>
      </c>
      <c r="G14" s="34">
        <v>136</v>
      </c>
      <c r="H14" s="34">
        <v>3.4</v>
      </c>
      <c r="I14" s="34">
        <v>4.0670000000000002</v>
      </c>
      <c r="J14" s="35">
        <v>21.332999999999998</v>
      </c>
    </row>
    <row r="15" spans="1:10" x14ac:dyDescent="0.3">
      <c r="A15" s="6"/>
      <c r="B15" s="1" t="s">
        <v>14</v>
      </c>
      <c r="C15" s="3"/>
      <c r="D15" s="23" t="s">
        <v>41</v>
      </c>
      <c r="E15" s="38">
        <v>8.9600000000000009</v>
      </c>
      <c r="F15" s="40" t="s">
        <v>17</v>
      </c>
      <c r="G15" s="34">
        <v>80.599999999999994</v>
      </c>
      <c r="H15" s="34">
        <v>0.1</v>
      </c>
      <c r="I15" s="34">
        <v>0.04</v>
      </c>
      <c r="J15" s="35">
        <v>21.2</v>
      </c>
    </row>
    <row r="16" spans="1:10" x14ac:dyDescent="0.3">
      <c r="A16" s="6"/>
      <c r="B16" s="1" t="s">
        <v>21</v>
      </c>
      <c r="C16" s="2"/>
      <c r="D16" s="21" t="s">
        <v>22</v>
      </c>
      <c r="E16" s="38">
        <v>2</v>
      </c>
      <c r="F16" s="46" t="s">
        <v>25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SUM(E12:E16)</f>
        <v>52.62</v>
      </c>
      <c r="F17" s="25"/>
      <c r="G17" s="25">
        <f>SUM(G12:G16)</f>
        <v>532.5</v>
      </c>
      <c r="H17" s="27">
        <f>SUM(H12:H16)</f>
        <v>31.419999999999998</v>
      </c>
      <c r="I17" s="27">
        <f>SUM(I12:I16)</f>
        <v>17.617000000000001</v>
      </c>
      <c r="J17" s="30">
        <f>SUM(J12:J16)</f>
        <v>62.832999999999991</v>
      </c>
    </row>
    <row r="18" spans="1:10" ht="15" thickBot="1" x14ac:dyDescent="0.35">
      <c r="A18" s="7"/>
      <c r="B18" s="8"/>
      <c r="C18" s="8"/>
      <c r="D18" s="22" t="s">
        <v>15</v>
      </c>
      <c r="E18" s="41">
        <f>E9+E17</f>
        <v>117</v>
      </c>
      <c r="F18" s="18"/>
      <c r="G18" s="42">
        <f>G9+G17</f>
        <v>868.00150000000008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2022-03-14T06:34:36Z</dcterms:modified>
</cp:coreProperties>
</file>