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6" i="1" l="1"/>
  <c r="I6" i="1"/>
  <c r="H6" i="1"/>
  <c r="G6" i="1"/>
  <c r="J5" i="1" l="1"/>
  <c r="I5" i="1"/>
  <c r="H5" i="1"/>
  <c r="G5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<sst xmlns="http://schemas.openxmlformats.org/spreadsheetml/2006/main" count="51" uniqueCount="45">
  <si>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</si>
  <si>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</si>
  <si>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</si>
  <si>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</si>
  <si>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</si>
  <si>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</si>
  <si>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</si>
  <si>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</si>
  <si>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</si>
  <si>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</si>
  <si>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</si>
  <si>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</si>
  <si>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</si>
  <si>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</si>
  <si>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</si>
  <si>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</si>
  <si>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</si>
  <si>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</si>
  <si>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</si>
  <si>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</si>
  <si>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</si>
  <si>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</si>
  <si>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</si>
  <si>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</si>
  <si>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1/100</t>
  </si>
  <si>
    <t>Гарнир</t>
  </si>
  <si>
    <t>Закуска</t>
  </si>
  <si>
    <t>Батон нарезной</t>
  </si>
  <si>
    <t>1/18</t>
  </si>
  <si>
    <t>Огурец свежий</t>
  </si>
  <si>
    <t>Чай с сахаром</t>
  </si>
  <si>
    <t>180/15</t>
  </si>
  <si>
    <t>200/10</t>
  </si>
  <si>
    <t>Сок фруктовый т/п</t>
  </si>
  <si>
    <t xml:space="preserve">Сыр "Российский" </t>
  </si>
  <si>
    <t>1/25</t>
  </si>
  <si>
    <t>1/54</t>
  </si>
  <si>
    <t>Рагу из птицы</t>
  </si>
  <si>
    <t>50/125</t>
  </si>
  <si>
    <t>Помидор свежий</t>
  </si>
  <si>
    <t>1/60</t>
  </si>
  <si>
    <t>Борщ из свежей капусты со сметаной</t>
  </si>
  <si>
    <t>Котлета рыбная из судака</t>
  </si>
  <si>
    <t>1/50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</si>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</sst>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34</v>
      </c>
      <c r="E4" s="47">
        <v>13.33</v>
      </c>
      <c r="F4" s="46" t="s">
        <v>35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26</v>
      </c>
      <c r="C5" s="2"/>
      <c r="D5" s="21" t="s">
        <v>29</v>
      </c>
      <c r="E5" s="49">
        <v>6.52</v>
      </c>
      <c r="F5" s="15" t="s">
        <v>36</v>
      </c>
      <c r="G5" s="32">
        <f>15*0.54</f>
        <v>8.1000000000000014</v>
      </c>
      <c r="H5" s="32">
        <f>0.8*0.54</f>
        <v>0.43200000000000005</v>
      </c>
      <c r="I5" s="32">
        <f>0.1*0.54</f>
        <v>5.4000000000000006E-2</v>
      </c>
      <c r="J5" s="33">
        <f>2.8*0.54</f>
        <v>1.512</v>
      </c>
    </row>
    <row r="6" spans="1:10" ht="15" thickBot="1" x14ac:dyDescent="0.35">
      <c r="A6" s="6"/>
      <c r="B6" s="1" t="s">
        <v>19</v>
      </c>
      <c r="C6" s="2"/>
      <c r="D6" s="21" t="s">
        <v>37</v>
      </c>
      <c r="E6" s="49">
        <v>36.229999999999997</v>
      </c>
      <c r="F6" s="15" t="s">
        <v>38</v>
      </c>
      <c r="G6" s="32">
        <f>192*1.75</f>
        <v>336</v>
      </c>
      <c r="H6" s="32">
        <f>8.7*1.75</f>
        <v>15.224999999999998</v>
      </c>
      <c r="I6" s="32">
        <f>10.6*1.75</f>
        <v>18.55</v>
      </c>
      <c r="J6" s="33">
        <f>15.5*1.75</f>
        <v>27.125</v>
      </c>
    </row>
    <row r="7" spans="1:10" ht="15" thickBot="1" x14ac:dyDescent="0.35">
      <c r="A7" s="6"/>
      <c r="B7" s="1" t="s">
        <v>15</v>
      </c>
      <c r="C7" s="2"/>
      <c r="D7" s="21" t="s">
        <v>30</v>
      </c>
      <c r="E7" s="49">
        <v>1.32</v>
      </c>
      <c r="F7" s="15" t="s">
        <v>31</v>
      </c>
      <c r="G7" s="32">
        <v>41.7</v>
      </c>
      <c r="H7" s="32">
        <v>0.2</v>
      </c>
      <c r="I7" s="32">
        <v>0.1</v>
      </c>
      <c r="J7" s="33">
        <v>10.8</v>
      </c>
    </row>
    <row r="8" spans="1:10" ht="15" thickBot="1" x14ac:dyDescent="0.35">
      <c r="A8" s="6"/>
      <c r="B8" s="1" t="s">
        <v>20</v>
      </c>
      <c r="C8" s="2"/>
      <c r="D8" s="21" t="s">
        <v>27</v>
      </c>
      <c r="E8" s="49">
        <v>1.23</v>
      </c>
      <c r="F8" s="15" t="s">
        <v>28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58.629999999999995</v>
      </c>
      <c r="F9" s="26"/>
      <c r="G9" s="26">
        <f>SUM(G4:G8)</f>
        <v>527.13</v>
      </c>
      <c r="H9" s="16">
        <f>SUM(H4:H8)</f>
        <v>23.796999999999997</v>
      </c>
      <c r="I9" s="16">
        <f>SUM(I4:I8)</f>
        <v>18.834000000000003</v>
      </c>
      <c r="J9" s="28">
        <f>SUM(J4:J8)</f>
        <v>47.366999999999997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39</v>
      </c>
      <c r="E12" s="40">
        <v>7.28</v>
      </c>
      <c r="F12" s="42" t="s">
        <v>40</v>
      </c>
      <c r="G12" s="34">
        <f>14*0.6</f>
        <v>8.4</v>
      </c>
      <c r="H12" s="34">
        <f>0.6*0.6</f>
        <v>0.36</v>
      </c>
      <c r="I12" s="34">
        <v>0</v>
      </c>
      <c r="J12" s="35">
        <f>3.8*0.6</f>
        <v>2.2799999999999998</v>
      </c>
    </row>
    <row r="13" spans="1:10" x14ac:dyDescent="0.3">
      <c r="A13" s="6"/>
      <c r="B13" s="1" t="s">
        <v>18</v>
      </c>
      <c r="C13" s="3"/>
      <c r="D13" s="23" t="s">
        <v>41</v>
      </c>
      <c r="E13" s="40">
        <v>10.51</v>
      </c>
      <c r="F13" s="42" t="s">
        <v>32</v>
      </c>
      <c r="G13" s="34">
        <v>96.683999999999997</v>
      </c>
      <c r="H13" s="34">
        <v>2.762</v>
      </c>
      <c r="I13" s="34">
        <v>4.9560000000000004</v>
      </c>
      <c r="J13" s="35">
        <v>11.676</v>
      </c>
    </row>
    <row r="14" spans="1:10" x14ac:dyDescent="0.3">
      <c r="A14" s="6"/>
      <c r="B14" s="1" t="s">
        <v>19</v>
      </c>
      <c r="C14" s="3"/>
      <c r="D14" s="23" t="s">
        <v>42</v>
      </c>
      <c r="E14" s="40">
        <v>22.48</v>
      </c>
      <c r="F14" s="42" t="s">
        <v>43</v>
      </c>
      <c r="G14" s="34">
        <f>155*0.5</f>
        <v>77.5</v>
      </c>
      <c r="H14" s="34">
        <f>12.7*0.5</f>
        <v>6.35</v>
      </c>
      <c r="I14" s="34">
        <f>6.9*0.5</f>
        <v>3.45</v>
      </c>
      <c r="J14" s="35">
        <f>10.5*0.5</f>
        <v>5.25</v>
      </c>
    </row>
    <row r="15" spans="1:10" x14ac:dyDescent="0.3">
      <c r="A15" s="6"/>
      <c r="B15" s="1" t="s">
        <v>25</v>
      </c>
      <c r="C15" s="3"/>
      <c r="D15" s="23" t="s">
        <v>44</v>
      </c>
      <c r="E15" s="40">
        <v>9.57</v>
      </c>
      <c r="F15" s="42" t="s">
        <v>24</v>
      </c>
      <c r="G15" s="34">
        <v>101.333</v>
      </c>
      <c r="H15" s="34">
        <v>2.0670000000000002</v>
      </c>
      <c r="I15" s="34">
        <v>4.4669999999999996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33</v>
      </c>
      <c r="E16" s="40">
        <v>14</v>
      </c>
      <c r="F16" s="42" t="s">
        <v>23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66.36999999999999</v>
      </c>
      <c r="F18" s="25"/>
      <c r="G18" s="25">
        <f>SUM(G12:G17)</f>
        <v>425.01700000000005</v>
      </c>
      <c r="H18" s="27">
        <f>SUM(H12:H17)</f>
        <v>14.099</v>
      </c>
      <c r="I18" s="27">
        <f>SUM(I12:I17)</f>
        <v>13.063000000000001</v>
      </c>
      <c r="J18" s="30">
        <f>SUM(J12:J17)</f>
        <v>64.305999999999997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124.99999999999999</v>
      </c>
      <c r="F19" s="18"/>
      <c r="G19" s="44">
        <f>G9+G18</f>
        <v>952.14700000000005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2022-09-12T06:08:32Z</dcterms:modified>
</cp:coreProperties>
</file>