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12" i="1" l="1"/>
  <c r="I12" i="1"/>
  <c r="H12" i="1"/>
  <c r="G12" i="1"/>
  <c r="J14" i="1" l="1"/>
  <c r="I14" i="1"/>
  <c r="H14" i="1"/>
  <c r="G14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<sst xmlns="http://schemas.openxmlformats.org/spreadsheetml/2006/main" count="51" uniqueCount="47">
  <si>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</si>
  <si>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</si>
  <si>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</si>
  <si>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</si>
  <si>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</si>
  <si>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</si>
  <si>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</si>
  <si>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</si>
  <si>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</si>
  <si>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</si>
  <si>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</si>
  <si>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</si>
  <si>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</si>
  <si>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</si>
  <si>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</si>
  <si>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</si>
  <si>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</si>
  <si>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</si>
  <si>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</si>
  <si>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</si>
  <si>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</si>
  <si>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пшеничный</t>
  </si>
  <si>
    <t>1/34</t>
  </si>
  <si>
    <t>1/200</t>
  </si>
  <si>
    <t>Закуска</t>
  </si>
  <si>
    <t>Батон нарезной</t>
  </si>
  <si>
    <t>1/18</t>
  </si>
  <si>
    <t>Макароны с сыром</t>
  </si>
  <si>
    <t>100/20</t>
  </si>
  <si>
    <t>1/100</t>
  </si>
  <si>
    <t>Молочка</t>
  </si>
  <si>
    <t>Огурец свежий</t>
  </si>
  <si>
    <t>Суп картофельный с крупой, рыбой</t>
  </si>
  <si>
    <t>10/200</t>
  </si>
  <si>
    <t>Гуляш из говядины</t>
  </si>
  <si>
    <t>25/50</t>
  </si>
  <si>
    <t>Картофель отварной</t>
  </si>
  <si>
    <t>Сок фруктовый т/п</t>
  </si>
  <si>
    <t>Гарнир</t>
  </si>
  <si>
    <t>Чай с сахаром</t>
  </si>
  <si>
    <t>180/15</t>
  </si>
  <si>
    <t>Йогурт "БИО Макс"</t>
  </si>
  <si>
    <t>1/125</t>
  </si>
  <si>
    <t>Мандарин</t>
  </si>
  <si>
    <t>1/140</t>
  </si>
  <si>
    <t>Фрукт</t>
  </si>
  <si>
    <t>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</si>
</sst>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7" sqref="G7:J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14</v>
      </c>
      <c r="C1" s="53"/>
      <c r="D1" s="54"/>
      <c r="E1" t="s">
        <v>11</v>
      </c>
      <c r="F1" s="15"/>
      <c r="I1" t="s">
        <v>1</v>
      </c>
      <c r="J1" s="14">
        <v>44834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27</v>
      </c>
      <c r="E4" s="47">
        <v>16.309999999999999</v>
      </c>
      <c r="F4" s="46" t="s">
        <v>28</v>
      </c>
      <c r="G4" s="36">
        <v>240.96</v>
      </c>
      <c r="H4" s="36">
        <v>8.8800000000000008</v>
      </c>
      <c r="I4" s="36">
        <v>10.68</v>
      </c>
      <c r="J4" s="37">
        <v>27</v>
      </c>
    </row>
    <row r="5" spans="1:10" ht="15" thickBot="1" x14ac:dyDescent="0.35">
      <c r="A5" s="6"/>
      <c r="B5" s="1" t="s">
        <v>15</v>
      </c>
      <c r="C5" s="2"/>
      <c r="D5" s="21" t="s">
        <v>39</v>
      </c>
      <c r="E5" s="49">
        <v>1.32</v>
      </c>
      <c r="F5" s="15" t="s">
        <v>40</v>
      </c>
      <c r="G5" s="32">
        <v>41.7</v>
      </c>
      <c r="H5" s="32">
        <v>0.2</v>
      </c>
      <c r="I5" s="32">
        <v>0.1</v>
      </c>
      <c r="J5" s="33">
        <v>10.8</v>
      </c>
    </row>
    <row r="6" spans="1:10" ht="15" thickBot="1" x14ac:dyDescent="0.35">
      <c r="A6" s="6"/>
      <c r="B6" s="1" t="s">
        <v>30</v>
      </c>
      <c r="C6" s="2"/>
      <c r="D6" s="21" t="s">
        <v>41</v>
      </c>
      <c r="E6" s="49">
        <v>28</v>
      </c>
      <c r="F6" s="15" t="s">
        <v>42</v>
      </c>
      <c r="G6" s="32">
        <v>58.5</v>
      </c>
      <c r="H6" s="32">
        <v>3.5</v>
      </c>
      <c r="I6" s="32">
        <v>2.9</v>
      </c>
      <c r="J6" s="33">
        <v>4.5999999999999996</v>
      </c>
    </row>
    <row r="7" spans="1:10" ht="15" thickBot="1" x14ac:dyDescent="0.35">
      <c r="A7" s="6"/>
      <c r="B7" s="1" t="s">
        <v>45</v>
      </c>
      <c r="C7" s="2"/>
      <c r="D7" s="21" t="s">
        <v>43</v>
      </c>
      <c r="E7" s="49">
        <v>12.6</v>
      </c>
      <c r="F7" s="15" t="s">
        <v>44</v>
      </c>
      <c r="G7" s="32">
        <f>53*1.4</f>
        <v>74.199999999999989</v>
      </c>
      <c r="H7" s="32">
        <f>0.81*1.4</f>
        <v>1.1339999999999999</v>
      </c>
      <c r="I7" s="32">
        <f>0.31*1.4</f>
        <v>0.434</v>
      </c>
      <c r="J7" s="33">
        <f>11.54*1.4</f>
        <v>16.155999999999999</v>
      </c>
    </row>
    <row r="8" spans="1:10" ht="15" thickBot="1" x14ac:dyDescent="0.35">
      <c r="A8" s="6"/>
      <c r="B8" s="1" t="s">
        <v>20</v>
      </c>
      <c r="C8" s="2"/>
      <c r="D8" s="21" t="s">
        <v>25</v>
      </c>
      <c r="E8" s="49">
        <v>1.23</v>
      </c>
      <c r="F8" s="15" t="s">
        <v>26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59.459999999999994</v>
      </c>
      <c r="F9" s="26"/>
      <c r="G9" s="26">
        <f>SUM(G4:G8)</f>
        <v>448.09000000000003</v>
      </c>
      <c r="H9" s="16">
        <f>SUM(H4:H8)</f>
        <v>14.754000000000001</v>
      </c>
      <c r="I9" s="16">
        <f>SUM(I4:I8)</f>
        <v>14.233999999999998</v>
      </c>
      <c r="J9" s="28">
        <f>SUM(J4:J8)</f>
        <v>66.48599999999999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24</v>
      </c>
      <c r="C12" s="3"/>
      <c r="D12" s="23" t="s">
        <v>31</v>
      </c>
      <c r="E12" s="40">
        <v>1.96</v>
      </c>
      <c r="F12" s="42" t="s">
        <v>46</v>
      </c>
      <c r="G12" s="36">
        <f>16*0.16</f>
        <v>2.56</v>
      </c>
      <c r="H12" s="36">
        <f>0.8*0.16</f>
        <v>0.128</v>
      </c>
      <c r="I12" s="36">
        <f>0.1*0.16</f>
        <v>1.6E-2</v>
      </c>
      <c r="J12" s="37">
        <f>2.8*0.16</f>
        <v>0.44799999999999995</v>
      </c>
    </row>
    <row r="13" spans="1:10" x14ac:dyDescent="0.3">
      <c r="A13" s="6"/>
      <c r="B13" s="1" t="s">
        <v>18</v>
      </c>
      <c r="C13" s="3"/>
      <c r="D13" s="51" t="s">
        <v>32</v>
      </c>
      <c r="E13" s="40">
        <v>14.83</v>
      </c>
      <c r="F13" s="42" t="s">
        <v>33</v>
      </c>
      <c r="G13" s="34">
        <v>106.4</v>
      </c>
      <c r="H13" s="34">
        <v>5.2</v>
      </c>
      <c r="I13" s="34">
        <v>0.6</v>
      </c>
      <c r="J13" s="35">
        <v>19.8</v>
      </c>
    </row>
    <row r="14" spans="1:10" x14ac:dyDescent="0.3">
      <c r="A14" s="6"/>
      <c r="B14" s="1" t="s">
        <v>19</v>
      </c>
      <c r="C14" s="3"/>
      <c r="D14" s="23" t="s">
        <v>34</v>
      </c>
      <c r="E14" s="40">
        <v>24.02</v>
      </c>
      <c r="F14" s="42" t="s">
        <v>35</v>
      </c>
      <c r="G14" s="34">
        <f>151.1*0.75</f>
        <v>113.32499999999999</v>
      </c>
      <c r="H14" s="34">
        <f>14.4*0.75</f>
        <v>10.8</v>
      </c>
      <c r="I14" s="34">
        <f>9.3*0.75</f>
        <v>6.9750000000000005</v>
      </c>
      <c r="J14" s="35">
        <f>2.6*0.75</f>
        <v>1.9500000000000002</v>
      </c>
    </row>
    <row r="15" spans="1:10" x14ac:dyDescent="0.3">
      <c r="A15" s="6"/>
      <c r="B15" s="1" t="s">
        <v>38</v>
      </c>
      <c r="C15" s="3"/>
      <c r="D15" s="23" t="s">
        <v>36</v>
      </c>
      <c r="E15" s="40">
        <v>8.1999999999999993</v>
      </c>
      <c r="F15" s="42" t="s">
        <v>29</v>
      </c>
      <c r="G15" s="34">
        <v>260.3</v>
      </c>
      <c r="H15" s="34">
        <v>15.4</v>
      </c>
      <c r="I15" s="34">
        <v>18.899999999999999</v>
      </c>
      <c r="J15" s="35">
        <v>5.6</v>
      </c>
    </row>
    <row r="16" spans="1:10" x14ac:dyDescent="0.3">
      <c r="A16" s="6"/>
      <c r="B16" s="1" t="s">
        <v>15</v>
      </c>
      <c r="C16" s="3"/>
      <c r="D16" s="23" t="s">
        <v>37</v>
      </c>
      <c r="E16" s="40">
        <v>14</v>
      </c>
      <c r="F16" s="42" t="s">
        <v>23</v>
      </c>
      <c r="G16" s="34">
        <v>92</v>
      </c>
      <c r="H16" s="34">
        <v>1</v>
      </c>
      <c r="I16" s="34">
        <v>0</v>
      </c>
      <c r="J16" s="35">
        <v>20</v>
      </c>
    </row>
    <row r="17" spans="1:10" x14ac:dyDescent="0.3">
      <c r="A17" s="6"/>
      <c r="B17" s="1" t="s">
        <v>20</v>
      </c>
      <c r="C17" s="2"/>
      <c r="D17" s="21" t="s">
        <v>21</v>
      </c>
      <c r="E17" s="40">
        <v>2.5299999999999998</v>
      </c>
      <c r="F17" s="50" t="s">
        <v>22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65.540000000000006</v>
      </c>
      <c r="F18" s="25"/>
      <c r="G18" s="25">
        <f>SUM(G12:G17)</f>
        <v>623.68500000000006</v>
      </c>
      <c r="H18" s="27">
        <f>SUM(H12:H17)</f>
        <v>34.088000000000001</v>
      </c>
      <c r="I18" s="27">
        <f>SUM(I12:I17)</f>
        <v>26.681000000000001</v>
      </c>
      <c r="J18" s="30">
        <f>SUM(J12:J17)</f>
        <v>59.698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125</v>
      </c>
      <c r="F19" s="18"/>
      <c r="G19" s="44">
        <f>G9+G18</f>
        <v>1071.7750000000001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2022-09-27T05:35:15Z</dcterms:modified>
</cp:coreProperties>
</file>