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4" i="1" l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<sst xmlns="http://schemas.openxmlformats.org/spreadsheetml/2006/main" count="45" uniqueCount="41">
  <si>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</si>
  <si>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</si>
  <si>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</si>
  <si>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</si>
  <si>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</si>
  <si>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</si>
  <si>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</si>
  <si>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</si>
  <si>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</si>
  <si>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</si>
  <si>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</si>
  <si>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</si>
  <si>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</si>
  <si>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</si>
  <si>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</si>
  <si>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</si>
  <si>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</si>
  <si>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</si>
  <si>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</si>
  <si>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</si>
  <si>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</si>
  <si>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</si>
  <si>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</si>
  <si>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</si>
  <si>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</si>
  <si>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Блинчики с фруктовой начинкой, маслом</t>
  </si>
  <si>
    <t>2/64/5</t>
  </si>
  <si>
    <t>Чай с сахаром</t>
  </si>
  <si>
    <t>180/15</t>
  </si>
  <si>
    <t>Творожок "Агуша"</t>
  </si>
  <si>
    <t>1/100</t>
  </si>
  <si>
    <t>Молочка</t>
  </si>
  <si>
    <t>Огурец  свежий</t>
  </si>
  <si>
    <t>1/21</t>
  </si>
  <si>
    <t>Борщ из свежей капусты со сметаной</t>
  </si>
  <si>
    <t>200/10</t>
  </si>
  <si>
    <t>Печень по-строгановски</t>
  </si>
  <si>
    <t>50/50</t>
  </si>
  <si>
    <t>Макароны отварные</t>
  </si>
  <si>
    <t>Сок фруктовый т/п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</si>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</sst>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7">
        <v>25.28</v>
      </c>
      <c r="F4" s="46" t="s">
        <v>26</v>
      </c>
      <c r="G4" s="36">
        <f>260*1.33</f>
        <v>345.8</v>
      </c>
      <c r="H4" s="36">
        <f>5.5*1.33</f>
        <v>7.3150000000000004</v>
      </c>
      <c r="I4" s="36">
        <f>11*1.33</f>
        <v>14.63</v>
      </c>
      <c r="J4" s="37">
        <f>34*1.33</f>
        <v>45.22</v>
      </c>
    </row>
    <row r="5" spans="1:10" ht="15" thickBot="1" x14ac:dyDescent="0.35">
      <c r="A5" s="6"/>
      <c r="B5" s="1" t="s">
        <v>15</v>
      </c>
      <c r="C5" s="2"/>
      <c r="D5" s="21" t="s">
        <v>27</v>
      </c>
      <c r="E5" s="49">
        <v>1.32</v>
      </c>
      <c r="F5" s="15" t="s">
        <v>28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31</v>
      </c>
      <c r="C6" s="2"/>
      <c r="D6" s="21" t="s">
        <v>29</v>
      </c>
      <c r="E6" s="49">
        <v>36</v>
      </c>
      <c r="F6" s="15" t="s">
        <v>30</v>
      </c>
      <c r="G6" s="32">
        <v>102</v>
      </c>
      <c r="H6" s="32">
        <v>7.4</v>
      </c>
      <c r="I6" s="32">
        <v>3.9</v>
      </c>
      <c r="J6" s="33">
        <v>9.4</v>
      </c>
    </row>
    <row r="7" spans="1:10" ht="15" thickBot="1" x14ac:dyDescent="0.35">
      <c r="A7" s="6"/>
      <c r="B7" s="1"/>
      <c r="C7" s="2"/>
      <c r="D7" s="21"/>
      <c r="E7" s="49"/>
      <c r="F7" s="15"/>
      <c r="G7" s="32"/>
      <c r="H7" s="32"/>
      <c r="I7" s="32"/>
      <c r="J7" s="33"/>
    </row>
    <row r="8" spans="1:10" ht="15" thickBot="1" x14ac:dyDescent="0.35">
      <c r="A8" s="6"/>
      <c r="B8" s="1"/>
      <c r="C8" s="2"/>
      <c r="D8" s="21"/>
      <c r="E8" s="49"/>
      <c r="F8" s="15"/>
      <c r="G8" s="32"/>
      <c r="H8" s="32"/>
      <c r="I8" s="32"/>
      <c r="J8" s="33"/>
    </row>
    <row r="9" spans="1:10" x14ac:dyDescent="0.3">
      <c r="A9" s="4"/>
      <c r="B9" s="10"/>
      <c r="C9" s="5"/>
      <c r="D9" s="20" t="s">
        <v>17</v>
      </c>
      <c r="E9" s="48">
        <f>SUM(E4:E8)</f>
        <v>62.6</v>
      </c>
      <c r="F9" s="26"/>
      <c r="G9" s="26">
        <f>SUM(G4:G8)</f>
        <v>489.5</v>
      </c>
      <c r="H9" s="16">
        <f>SUM(H4:H8)</f>
        <v>14.915000000000001</v>
      </c>
      <c r="I9" s="16">
        <f>SUM(I4:I8)</f>
        <v>18.63</v>
      </c>
      <c r="J9" s="28">
        <f>SUM(J4:J8)</f>
        <v>65.42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32</v>
      </c>
      <c r="E12" s="40">
        <v>2.46</v>
      </c>
      <c r="F12" s="42" t="s">
        <v>33</v>
      </c>
      <c r="G12" s="36">
        <f>15*0.21</f>
        <v>3.15</v>
      </c>
      <c r="H12" s="36">
        <f>0.8*0.21</f>
        <v>0.16800000000000001</v>
      </c>
      <c r="I12" s="36">
        <f>0.1*0.21</f>
        <v>2.1000000000000001E-2</v>
      </c>
      <c r="J12" s="37">
        <f>2.8*0.21</f>
        <v>0.58799999999999997</v>
      </c>
    </row>
    <row r="13" spans="1:10" x14ac:dyDescent="0.3">
      <c r="A13" s="6"/>
      <c r="B13" s="1" t="s">
        <v>18</v>
      </c>
      <c r="C13" s="3"/>
      <c r="D13" s="51" t="s">
        <v>34</v>
      </c>
      <c r="E13" s="40">
        <v>10.51</v>
      </c>
      <c r="F13" s="42" t="s">
        <v>35</v>
      </c>
      <c r="G13" s="34">
        <v>96.683999999999997</v>
      </c>
      <c r="H13" s="34">
        <v>2.762</v>
      </c>
      <c r="I13" s="34">
        <v>4.9560000000000004</v>
      </c>
      <c r="J13" s="35">
        <v>11.676</v>
      </c>
    </row>
    <row r="14" spans="1:10" x14ac:dyDescent="0.3">
      <c r="A14" s="6"/>
      <c r="B14" s="1" t="s">
        <v>19</v>
      </c>
      <c r="C14" s="3"/>
      <c r="D14" s="23" t="s">
        <v>36</v>
      </c>
      <c r="E14" s="40">
        <v>27.81</v>
      </c>
      <c r="F14" s="42" t="s">
        <v>37</v>
      </c>
      <c r="G14" s="34">
        <f>187/80*100</f>
        <v>233.75</v>
      </c>
      <c r="H14" s="34">
        <f>13.4/80*100</f>
        <v>16.75</v>
      </c>
      <c r="I14" s="34">
        <f>14/80*100</f>
        <v>17.5</v>
      </c>
      <c r="J14" s="35">
        <f>1.7/80*100</f>
        <v>2.125</v>
      </c>
    </row>
    <row r="15" spans="1:10" x14ac:dyDescent="0.3">
      <c r="A15" s="6"/>
      <c r="B15" s="1" t="s">
        <v>40</v>
      </c>
      <c r="C15" s="3"/>
      <c r="D15" s="23" t="s">
        <v>38</v>
      </c>
      <c r="E15" s="40">
        <v>5.09</v>
      </c>
      <c r="F15" s="42" t="s">
        <v>30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15</v>
      </c>
      <c r="C16" s="3"/>
      <c r="D16" s="23" t="s">
        <v>39</v>
      </c>
      <c r="E16" s="40">
        <v>14</v>
      </c>
      <c r="F16" s="42" t="s">
        <v>23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62.400000000000006</v>
      </c>
      <c r="F18" s="25"/>
      <c r="G18" s="25">
        <f>SUM(G12:G17)</f>
        <v>610.68400000000008</v>
      </c>
      <c r="H18" s="27">
        <f>SUM(H12:H17)</f>
        <v>25.639999999999997</v>
      </c>
      <c r="I18" s="27">
        <f>SUM(I12:I17)</f>
        <v>26.734000000000002</v>
      </c>
      <c r="J18" s="30">
        <f>SUM(J12:J17)</f>
        <v>67.622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125</v>
      </c>
      <c r="F19" s="18"/>
      <c r="G19" s="44">
        <f>G9+G18</f>
        <v>1100.1840000000002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2022-10-03T06:01:47Z</dcterms:modified>
</cp:coreProperties>
</file>