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6" i="1" l="1"/>
  <c r="I6" i="1"/>
  <c r="H6" i="1"/>
  <c r="G6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<sst xmlns="http://schemas.openxmlformats.org/spreadsheetml/2006/main" count="54" uniqueCount="46">
  <si>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</si>
  <si>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</si>
  <si>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</si>
  <si>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</si>
  <si>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</si>
  <si>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</si>
  <si>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</si>
  <si>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</si>
  <si>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</si>
  <si>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</si>
  <si>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</si>
  <si>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</si>
  <si>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</si>
  <si>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</si>
  <si>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</si>
  <si>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</si>
  <si>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</si>
  <si>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</si>
  <si>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</si>
  <si>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</si>
  <si>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</si>
  <si>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</si>
  <si>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</si>
  <si>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</si>
  <si>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</si>
  <si>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</si>
  <si>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</si>
  <si>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Огурец свежий</t>
  </si>
  <si>
    <t>1/100</t>
  </si>
  <si>
    <t>Закуска</t>
  </si>
  <si>
    <t>Гарнир</t>
  </si>
  <si>
    <t>Сыр "Российский" порционно</t>
  </si>
  <si>
    <t>1/30</t>
  </si>
  <si>
    <t>1/40</t>
  </si>
  <si>
    <t>Гуляш из говядины</t>
  </si>
  <si>
    <t>25/50</t>
  </si>
  <si>
    <t>Рис отварной</t>
  </si>
  <si>
    <t>Чай с сахаром, лимоном</t>
  </si>
  <si>
    <t>200/7</t>
  </si>
  <si>
    <t>Помидор свежий</t>
  </si>
  <si>
    <t>1/26</t>
  </si>
  <si>
    <t>Суп картофельный с горохом</t>
  </si>
  <si>
    <t>Биточки мясные</t>
  </si>
  <si>
    <t>1/50</t>
  </si>
  <si>
    <t>Рагу овщное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</si>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</sst>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29</v>
      </c>
      <c r="C4" s="5"/>
      <c r="D4" s="20" t="s">
        <v>31</v>
      </c>
      <c r="E4" s="47">
        <v>14.08</v>
      </c>
      <c r="F4" s="46" t="s">
        <v>32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29</v>
      </c>
      <c r="C5" s="2"/>
      <c r="D5" s="21" t="s">
        <v>27</v>
      </c>
      <c r="E5" s="49">
        <v>7.82</v>
      </c>
      <c r="F5" s="15" t="s">
        <v>33</v>
      </c>
      <c r="G5" s="32">
        <f>15/100*40</f>
        <v>6</v>
      </c>
      <c r="H5" s="32">
        <f>0.8/100*40</f>
        <v>0.32</v>
      </c>
      <c r="I5" s="32">
        <f>0.1/100*40</f>
        <v>0.04</v>
      </c>
      <c r="J5" s="33">
        <f>2.8/100*40</f>
        <v>1.1199999999999999</v>
      </c>
    </row>
    <row r="6" spans="1:10" ht="15" thickBot="1" x14ac:dyDescent="0.35">
      <c r="A6" s="6"/>
      <c r="B6" s="1" t="s">
        <v>21</v>
      </c>
      <c r="C6" s="2"/>
      <c r="D6" s="21" t="s">
        <v>34</v>
      </c>
      <c r="E6" s="49">
        <v>23.93</v>
      </c>
      <c r="F6" s="15" t="s">
        <v>35</v>
      </c>
      <c r="G6" s="32">
        <f>151/100*75</f>
        <v>113.25</v>
      </c>
      <c r="H6" s="32">
        <f>14.4/100*75</f>
        <v>10.8</v>
      </c>
      <c r="I6" s="32">
        <f>9.3/100*75</f>
        <v>6.9750000000000014</v>
      </c>
      <c r="J6" s="33">
        <f>2.6/100*75</f>
        <v>1.9500000000000002</v>
      </c>
    </row>
    <row r="7" spans="1:10" ht="15" thickBot="1" x14ac:dyDescent="0.35">
      <c r="A7" s="6"/>
      <c r="B7" s="1" t="s">
        <v>30</v>
      </c>
      <c r="C7" s="2"/>
      <c r="D7" s="21" t="s">
        <v>36</v>
      </c>
      <c r="E7" s="49">
        <v>4.32</v>
      </c>
      <c r="F7" s="15" t="s">
        <v>28</v>
      </c>
      <c r="G7" s="32">
        <v>116</v>
      </c>
      <c r="H7" s="32">
        <v>2.2000000000000002</v>
      </c>
      <c r="I7" s="32">
        <v>0.5</v>
      </c>
      <c r="J7" s="33">
        <v>24.9</v>
      </c>
    </row>
    <row r="8" spans="1:10" ht="15" thickBot="1" x14ac:dyDescent="0.35">
      <c r="A8" s="6"/>
      <c r="B8" s="1" t="s">
        <v>15</v>
      </c>
      <c r="C8" s="2"/>
      <c r="D8" s="21" t="s">
        <v>37</v>
      </c>
      <c r="E8" s="49">
        <v>2.5</v>
      </c>
      <c r="F8" s="15" t="s">
        <v>38</v>
      </c>
      <c r="G8" s="32">
        <v>31</v>
      </c>
      <c r="H8" s="32">
        <v>0.3</v>
      </c>
      <c r="I8" s="32">
        <v>0.1</v>
      </c>
      <c r="J8" s="33">
        <v>7.3</v>
      </c>
    </row>
    <row r="9" spans="1:10" ht="15" thickBot="1" x14ac:dyDescent="0.35">
      <c r="A9" s="6"/>
      <c r="B9" s="1" t="s">
        <v>19</v>
      </c>
      <c r="C9" s="2"/>
      <c r="D9" s="21" t="s">
        <v>25</v>
      </c>
      <c r="E9" s="49">
        <v>1.35</v>
      </c>
      <c r="F9" s="15" t="s">
        <v>26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54</v>
      </c>
      <c r="F10" s="26"/>
      <c r="G10" s="26">
        <f>SUM(G4:G9)</f>
        <v>407.58000000000004</v>
      </c>
      <c r="H10" s="16">
        <f>SUM(H4:H9)</f>
        <v>21.560000000000002</v>
      </c>
      <c r="I10" s="16">
        <f>SUM(I4:I9)</f>
        <v>7.745000000000001</v>
      </c>
      <c r="J10" s="28">
        <f>SUM(J4:J9)</f>
        <v>43.199999999999996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29</v>
      </c>
      <c r="C13" s="3"/>
      <c r="D13" s="23" t="s">
        <v>39</v>
      </c>
      <c r="E13" s="40">
        <v>5.1100000000000003</v>
      </c>
      <c r="F13" s="42" t="s">
        <v>40</v>
      </c>
      <c r="G13" s="34">
        <f>14/100*26</f>
        <v>3.6400000000000006</v>
      </c>
      <c r="H13" s="34">
        <f>0.6/100*26</f>
        <v>0.156</v>
      </c>
      <c r="I13" s="34">
        <v>0</v>
      </c>
      <c r="J13" s="35">
        <f>3.8/100*26</f>
        <v>0.98799999999999999</v>
      </c>
    </row>
    <row r="14" spans="1:10" x14ac:dyDescent="0.3">
      <c r="A14" s="6"/>
      <c r="B14" s="1" t="s">
        <v>20</v>
      </c>
      <c r="C14" s="3"/>
      <c r="D14" s="23" t="s">
        <v>41</v>
      </c>
      <c r="E14" s="40">
        <v>7.88</v>
      </c>
      <c r="F14" s="42" t="s">
        <v>18</v>
      </c>
      <c r="G14" s="34">
        <v>79.567999999999998</v>
      </c>
      <c r="H14" s="34">
        <v>1.48</v>
      </c>
      <c r="I14" s="34">
        <v>4.2080000000000002</v>
      </c>
      <c r="J14" s="35">
        <v>8.8640000000000008</v>
      </c>
    </row>
    <row r="15" spans="1:10" x14ac:dyDescent="0.3">
      <c r="A15" s="6"/>
      <c r="B15" s="1" t="s">
        <v>21</v>
      </c>
      <c r="C15" s="3"/>
      <c r="D15" s="23" t="s">
        <v>42</v>
      </c>
      <c r="E15" s="40">
        <v>22.23</v>
      </c>
      <c r="F15" s="42" t="s">
        <v>43</v>
      </c>
      <c r="G15" s="34">
        <f>149/2</f>
        <v>74.5</v>
      </c>
      <c r="H15" s="34">
        <f>21.3/2</f>
        <v>10.65</v>
      </c>
      <c r="I15" s="34">
        <f>4.1/2</f>
        <v>2.0499999999999998</v>
      </c>
      <c r="J15" s="35">
        <f>5.7/2</f>
        <v>2.85</v>
      </c>
    </row>
    <row r="16" spans="1:10" x14ac:dyDescent="0.3">
      <c r="A16" s="6"/>
      <c r="B16" s="1" t="s">
        <v>30</v>
      </c>
      <c r="C16" s="3"/>
      <c r="D16" s="23" t="s">
        <v>44</v>
      </c>
      <c r="E16" s="40">
        <v>10.44</v>
      </c>
      <c r="F16" s="42" t="s">
        <v>28</v>
      </c>
      <c r="G16" s="34">
        <v>118</v>
      </c>
      <c r="H16" s="34">
        <v>3</v>
      </c>
      <c r="I16" s="34">
        <v>5.3</v>
      </c>
      <c r="J16" s="35">
        <v>12.7</v>
      </c>
    </row>
    <row r="17" spans="1:10" x14ac:dyDescent="0.3">
      <c r="A17" s="6"/>
      <c r="B17" s="1" t="s">
        <v>15</v>
      </c>
      <c r="C17" s="3"/>
      <c r="D17" s="23" t="s">
        <v>45</v>
      </c>
      <c r="E17" s="40">
        <v>6</v>
      </c>
      <c r="F17" s="42" t="s">
        <v>18</v>
      </c>
      <c r="G17" s="34">
        <v>86.6</v>
      </c>
      <c r="H17" s="34">
        <v>1.5</v>
      </c>
      <c r="I17" s="34">
        <v>0.2</v>
      </c>
      <c r="J17" s="35">
        <v>19.8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2.34</v>
      </c>
      <c r="F18" s="41" t="s">
        <v>24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54</v>
      </c>
      <c r="F19" s="25"/>
      <c r="G19" s="25">
        <f>SUM(G13:G18)</f>
        <v>411.40800000000002</v>
      </c>
      <c r="H19" s="27">
        <f>SUM(H13:H18)</f>
        <v>18.346</v>
      </c>
      <c r="I19" s="27">
        <f>SUM(I13:I18)</f>
        <v>11.947999999999999</v>
      </c>
      <c r="J19" s="30">
        <f>SUM(J13:J18)</f>
        <v>57.101999999999997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108</v>
      </c>
      <c r="F20" s="18"/>
      <c r="G20" s="44">
        <f>G10+G19</f>
        <v>818.98800000000006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2021-12-16T06:56:20Z</dcterms:modified>
</cp:coreProperties>
</file>