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 l="1"/>
  <c r="I15" i="1"/>
  <c r="H15" i="1"/>
  <c r="G15" i="1"/>
  <c r="J6" i="1" l="1"/>
  <c r="I6" i="1"/>
  <c r="H6" i="1"/>
  <c r="G6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<sst xmlns="http://schemas.openxmlformats.org/spreadsheetml/2006/main" count="51" uniqueCount="46">
  <si>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</si>
  <si>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</si>
  <si>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</si>
  <si>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</si>
  <si>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</si>
  <si>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</si>
  <si>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</si>
  <si>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</si>
  <si>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</si>
  <si>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</si>
  <si>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</si>
  <si>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</si>
  <si>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</si>
  <si>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</si>
  <si>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</si>
  <si>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</si>
  <si>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</si>
  <si>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</si>
  <si>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</si>
  <si>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</si>
  <si>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</si>
  <si>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</si>
  <si>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</si>
  <si>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</si>
  <si>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</si>
  <si>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</si>
  <si>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</si>
  <si>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</si>
  <si>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Фрукт</t>
  </si>
  <si>
    <t>Макароны с сыром</t>
  </si>
  <si>
    <t>100/20</t>
  </si>
  <si>
    <t>Напиток кофейный</t>
  </si>
  <si>
    <t>Мандарин</t>
  </si>
  <si>
    <t>1/70</t>
  </si>
  <si>
    <t>Булочка "Звездочка"</t>
  </si>
  <si>
    <t>Булочка</t>
  </si>
  <si>
    <t>Суп картофельный с рисом, курой</t>
  </si>
  <si>
    <t>7/200</t>
  </si>
  <si>
    <t>Тефтели в соусе сметанном</t>
  </si>
  <si>
    <t>60/50</t>
  </si>
  <si>
    <t>Греча рассыпчатая</t>
  </si>
  <si>
    <t>Компот из смеси ягод</t>
  </si>
  <si>
    <t>Закуска</t>
  </si>
  <si>
    <t>1/55</t>
  </si>
  <si>
    <t>Зеленый горошек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</si>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</sst>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44614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29</v>
      </c>
      <c r="E4" s="47">
        <v>16.309999999999999</v>
      </c>
      <c r="F4" s="46" t="s">
        <v>30</v>
      </c>
      <c r="G4" s="36">
        <v>240.96</v>
      </c>
      <c r="H4" s="36">
        <v>8.8800000000000008</v>
      </c>
      <c r="I4" s="36">
        <v>10.68</v>
      </c>
      <c r="J4" s="37">
        <v>27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9">
        <v>8.2100000000000009</v>
      </c>
      <c r="F5" s="15" t="s">
        <v>18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28</v>
      </c>
      <c r="C6" s="2"/>
      <c r="D6" s="21" t="s">
        <v>32</v>
      </c>
      <c r="E6" s="49">
        <v>8.1199999999999992</v>
      </c>
      <c r="F6" s="15" t="s">
        <v>33</v>
      </c>
      <c r="G6" s="32">
        <f>53*0.7</f>
        <v>37.099999999999994</v>
      </c>
      <c r="H6" s="32">
        <f>0.81*0.7</f>
        <v>0.56699999999999995</v>
      </c>
      <c r="I6" s="32">
        <f>0.31*0.7</f>
        <v>0.217</v>
      </c>
      <c r="J6" s="33">
        <f>11.54*0.7</f>
        <v>8.0779999999999994</v>
      </c>
    </row>
    <row r="7" spans="1:10" ht="15" thickBot="1" x14ac:dyDescent="0.35">
      <c r="A7" s="6"/>
      <c r="B7" s="1" t="s">
        <v>35</v>
      </c>
      <c r="C7" s="2"/>
      <c r="D7" s="21" t="s">
        <v>34</v>
      </c>
      <c r="E7" s="49">
        <v>15.79</v>
      </c>
      <c r="F7" s="15" t="s">
        <v>43</v>
      </c>
      <c r="G7" s="32">
        <v>210.65</v>
      </c>
      <c r="H7" s="32">
        <v>3.69</v>
      </c>
      <c r="I7" s="32">
        <v>10.67</v>
      </c>
      <c r="J7" s="33">
        <v>25.08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49.6</v>
      </c>
      <c r="F9" s="26"/>
      <c r="G9" s="26">
        <f>SUM(G4:G8)</f>
        <v>602.44000000000005</v>
      </c>
      <c r="H9" s="16">
        <f>SUM(H4:H8)</f>
        <v>16.877000000000002</v>
      </c>
      <c r="I9" s="16">
        <f>SUM(I4:I8)</f>
        <v>24.287000000000003</v>
      </c>
      <c r="J9" s="28">
        <f>SUM(J4:J8)</f>
        <v>79.687999999999988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42</v>
      </c>
      <c r="C12" s="3"/>
      <c r="D12" s="23" t="s">
        <v>44</v>
      </c>
      <c r="E12" s="40">
        <v>9.64</v>
      </c>
      <c r="F12" s="42" t="s">
        <v>43</v>
      </c>
      <c r="G12" s="34">
        <f>58*0.55</f>
        <v>31.900000000000002</v>
      </c>
      <c r="H12" s="34">
        <f>3*0.55</f>
        <v>1.6500000000000001</v>
      </c>
      <c r="I12" s="34">
        <f>0.5*0.55</f>
        <v>0.27500000000000002</v>
      </c>
      <c r="J12" s="35">
        <f>7.3*0.55</f>
        <v>4.0150000000000006</v>
      </c>
    </row>
    <row r="13" spans="1:10" x14ac:dyDescent="0.3">
      <c r="A13" s="6"/>
      <c r="B13" s="1" t="s">
        <v>20</v>
      </c>
      <c r="C13" s="3"/>
      <c r="D13" s="23" t="s">
        <v>36</v>
      </c>
      <c r="E13" s="40">
        <v>12.31</v>
      </c>
      <c r="F13" s="42" t="s">
        <v>37</v>
      </c>
      <c r="G13" s="34">
        <v>65.8</v>
      </c>
      <c r="H13" s="34">
        <v>1.4</v>
      </c>
      <c r="I13" s="34">
        <v>1.4</v>
      </c>
      <c r="J13" s="35">
        <v>11.8</v>
      </c>
    </row>
    <row r="14" spans="1:10" x14ac:dyDescent="0.3">
      <c r="A14" s="6"/>
      <c r="B14" s="1" t="s">
        <v>21</v>
      </c>
      <c r="C14" s="3"/>
      <c r="D14" s="23" t="s">
        <v>38</v>
      </c>
      <c r="E14" s="40">
        <v>27.35</v>
      </c>
      <c r="F14" s="42" t="s">
        <v>39</v>
      </c>
      <c r="G14" s="34">
        <v>202.51</v>
      </c>
      <c r="H14" s="34">
        <v>10.23</v>
      </c>
      <c r="I14" s="34">
        <v>11.66</v>
      </c>
      <c r="J14" s="35">
        <v>13.64</v>
      </c>
    </row>
    <row r="15" spans="1:10" x14ac:dyDescent="0.3">
      <c r="A15" s="6"/>
      <c r="B15" s="1" t="s">
        <v>27</v>
      </c>
      <c r="C15" s="3"/>
      <c r="D15" s="23" t="s">
        <v>40</v>
      </c>
      <c r="E15" s="40">
        <v>9.4700000000000006</v>
      </c>
      <c r="F15" s="42" t="s">
        <v>45</v>
      </c>
      <c r="G15" s="34">
        <f>178.667*1.5</f>
        <v>268.00049999999999</v>
      </c>
      <c r="H15" s="34">
        <f>5.733*1.5</f>
        <v>8.599499999999999</v>
      </c>
      <c r="I15" s="34">
        <f>5.2*1.5</f>
        <v>7.8000000000000007</v>
      </c>
      <c r="J15" s="35">
        <f>27.2*1.5</f>
        <v>40.799999999999997</v>
      </c>
    </row>
    <row r="16" spans="1:10" x14ac:dyDescent="0.3">
      <c r="A16" s="6"/>
      <c r="B16" s="1" t="s">
        <v>15</v>
      </c>
      <c r="C16" s="3"/>
      <c r="D16" s="23" t="s">
        <v>41</v>
      </c>
      <c r="E16" s="40">
        <v>6.63</v>
      </c>
      <c r="F16" s="42" t="s">
        <v>18</v>
      </c>
      <c r="G16" s="32">
        <v>49</v>
      </c>
      <c r="H16" s="32">
        <v>0.4</v>
      </c>
      <c r="I16" s="32">
        <v>0.2</v>
      </c>
      <c r="J16" s="33">
        <v>11.5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26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67.400000000000006</v>
      </c>
      <c r="F18" s="25"/>
      <c r="G18" s="25">
        <f>SUM(G12:G17)</f>
        <v>666.31049999999993</v>
      </c>
      <c r="H18" s="27">
        <f>SUM(H12:H17)</f>
        <v>23.839499999999997</v>
      </c>
      <c r="I18" s="27">
        <f>SUM(I12:I17)</f>
        <v>21.525000000000002</v>
      </c>
      <c r="J18" s="30">
        <f>SUM(J12:J17)</f>
        <v>93.655000000000001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117</v>
      </c>
      <c r="F19" s="18"/>
      <c r="G19" s="44">
        <f>G9+G18</f>
        <v>1268.7505000000001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2022-02-21T05:58:58Z</dcterms:modified>
</cp:coreProperties>
</file>