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7" i="1"/>
  <c r="I7" i="1"/>
  <c r="H7" i="1"/>
  <c r="G7" i="1"/>
  <c r="J12" i="1"/>
  <c r="I12" i="1"/>
  <c r="H12" i="1"/>
  <c r="G12" i="1"/>
  <c r="J14" i="1" l="1"/>
  <c r="I14" i="1"/>
  <c r="H14" i="1"/>
  <c r="G1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<sst xmlns="http://schemas.openxmlformats.org/spreadsheetml/2006/main" count="51" uniqueCount="46">
  <si>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</si>
  <si>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</si>
  <si>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</si>
  <si>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</si>
  <si>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</si>
  <si>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</si>
  <si>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</si>
  <si>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</si>
  <si>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</si>
  <si>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</si>
  <si>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</si>
  <si>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</si>
  <si>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</si>
  <si>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</si>
  <si>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</si>
  <si>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</si>
  <si>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</si>
  <si>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</si>
  <si>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</si>
  <si>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</si>
  <si>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</si>
  <si>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</si>
  <si>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</si>
  <si>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</si>
  <si>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</si>
  <si>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</si>
  <si>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</si>
  <si>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</si>
  <si>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</si>
  <si>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1/100</t>
  </si>
  <si>
    <t>Фрукт</t>
  </si>
  <si>
    <t>Зеленый горошек</t>
  </si>
  <si>
    <t>Чай с сахаром</t>
  </si>
  <si>
    <t>Яблоко</t>
  </si>
  <si>
    <t>Огурец свежий</t>
  </si>
  <si>
    <t>Борщ из свежей капусты со сметаной</t>
  </si>
  <si>
    <t>200/10</t>
  </si>
  <si>
    <t>Котлета рыбная из трески с маслом</t>
  </si>
  <si>
    <t>50/5</t>
  </si>
  <si>
    <t>Картофель отварной</t>
  </si>
  <si>
    <t>Кисель из вишни</t>
  </si>
  <si>
    <t>1/50</t>
  </si>
  <si>
    <t>Омлет натуральный с маслом</t>
  </si>
  <si>
    <t>105/5</t>
  </si>
  <si>
    <t>1/151</t>
  </si>
  <si>
    <t>1/58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</si>
</sst>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5"/>
      <c r="I1" t="s">
        <v>1</v>
      </c>
      <c r="J1" s="14">
        <v>44620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31</v>
      </c>
      <c r="E4" s="48">
        <v>8.66</v>
      </c>
      <c r="F4" s="44" t="s">
        <v>41</v>
      </c>
      <c r="G4" s="55">
        <f>58*0.5</f>
        <v>29</v>
      </c>
      <c r="H4" s="55">
        <f>3*0.5</f>
        <v>1.5</v>
      </c>
      <c r="I4" s="55">
        <f>0.5*0.5</f>
        <v>0.25</v>
      </c>
      <c r="J4" s="56">
        <f>7.3*0.5</f>
        <v>3.65</v>
      </c>
    </row>
    <row r="5" spans="1:10" ht="15" thickBot="1" x14ac:dyDescent="0.35">
      <c r="A5" s="6"/>
      <c r="B5" s="1" t="s">
        <v>21</v>
      </c>
      <c r="C5" s="2"/>
      <c r="D5" s="21" t="s">
        <v>42</v>
      </c>
      <c r="E5" s="46">
        <v>24.32</v>
      </c>
      <c r="F5" s="15" t="s">
        <v>43</v>
      </c>
      <c r="G5" s="54">
        <v>128</v>
      </c>
      <c r="H5" s="54">
        <v>8.6999999999999993</v>
      </c>
      <c r="I5" s="54">
        <v>9.1999999999999993</v>
      </c>
      <c r="J5" s="33">
        <v>2.7</v>
      </c>
    </row>
    <row r="6" spans="1:10" ht="15" thickBot="1" x14ac:dyDescent="0.35">
      <c r="A6" s="6"/>
      <c r="B6" s="1" t="s">
        <v>15</v>
      </c>
      <c r="C6" s="2"/>
      <c r="D6" s="21" t="s">
        <v>32</v>
      </c>
      <c r="E6" s="46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30</v>
      </c>
      <c r="C7" s="2"/>
      <c r="D7" s="21" t="s">
        <v>33</v>
      </c>
      <c r="E7" s="52">
        <v>14.57</v>
      </c>
      <c r="F7" s="53" t="s">
        <v>44</v>
      </c>
      <c r="G7" s="54">
        <f>47*1.51</f>
        <v>70.97</v>
      </c>
      <c r="H7" s="54">
        <f>0.41*1.51</f>
        <v>0.61909999999999998</v>
      </c>
      <c r="I7" s="54">
        <f>0.4*1.51</f>
        <v>0.60400000000000009</v>
      </c>
      <c r="J7" s="33">
        <f>9.8*1.51</f>
        <v>14.798000000000002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6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5">
        <f>SUM(E4:E8)</f>
        <v>50.040000000000006</v>
      </c>
      <c r="F9" s="26"/>
      <c r="G9" s="26">
        <f>SUM(G4:G8)</f>
        <v>302.39999999999998</v>
      </c>
      <c r="H9" s="16">
        <f>SUM(H4:H8)</f>
        <v>12.059099999999997</v>
      </c>
      <c r="I9" s="16">
        <f>SUM(I4:I8)</f>
        <v>10.273999999999999</v>
      </c>
      <c r="J9" s="28">
        <f>SUM(J4:J8)</f>
        <v>39.878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34</v>
      </c>
      <c r="E12" s="38">
        <v>11.39</v>
      </c>
      <c r="F12" s="40" t="s">
        <v>45</v>
      </c>
      <c r="G12" s="34">
        <f>15*0.58</f>
        <v>8.6999999999999993</v>
      </c>
      <c r="H12" s="34">
        <f>0.8*0.8</f>
        <v>0.64000000000000012</v>
      </c>
      <c r="I12" s="34">
        <f>0.1*0.58</f>
        <v>5.7999999999999996E-2</v>
      </c>
      <c r="J12" s="35">
        <f>2.8*0.58</f>
        <v>1.6239999999999999</v>
      </c>
    </row>
    <row r="13" spans="1:10" x14ac:dyDescent="0.3">
      <c r="A13" s="6"/>
      <c r="B13" s="1" t="s">
        <v>20</v>
      </c>
      <c r="C13" s="3"/>
      <c r="D13" s="23" t="s">
        <v>35</v>
      </c>
      <c r="E13" s="38">
        <v>11.49</v>
      </c>
      <c r="F13" s="40" t="s">
        <v>36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21</v>
      </c>
      <c r="C14" s="3"/>
      <c r="D14" s="23" t="s">
        <v>37</v>
      </c>
      <c r="E14" s="38">
        <v>22.98</v>
      </c>
      <c r="F14" s="40" t="s">
        <v>38</v>
      </c>
      <c r="G14" s="34">
        <f>155*0.5</f>
        <v>77.5</v>
      </c>
      <c r="H14" s="34">
        <f>12.7*0.5</f>
        <v>6.35</v>
      </c>
      <c r="I14" s="34">
        <f>6.9*0.5</f>
        <v>3.45</v>
      </c>
      <c r="J14" s="35">
        <f>10.5*0.5</f>
        <v>5.25</v>
      </c>
    </row>
    <row r="15" spans="1:10" x14ac:dyDescent="0.3">
      <c r="A15" s="6"/>
      <c r="B15" s="1" t="s">
        <v>28</v>
      </c>
      <c r="C15" s="3"/>
      <c r="D15" s="23" t="s">
        <v>39</v>
      </c>
      <c r="E15" s="38">
        <v>11.2</v>
      </c>
      <c r="F15" s="40" t="s">
        <v>29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15</v>
      </c>
      <c r="C16" s="3"/>
      <c r="D16" s="23" t="s">
        <v>40</v>
      </c>
      <c r="E16" s="38">
        <v>7.9</v>
      </c>
      <c r="F16" s="40" t="s">
        <v>18</v>
      </c>
      <c r="G16" s="32">
        <v>106</v>
      </c>
      <c r="H16" s="32">
        <v>0</v>
      </c>
      <c r="I16" s="32">
        <v>0</v>
      </c>
      <c r="J16" s="33">
        <v>26</v>
      </c>
    </row>
    <row r="17" spans="1:10" x14ac:dyDescent="0.3">
      <c r="A17" s="6"/>
      <c r="B17" s="1" t="s">
        <v>22</v>
      </c>
      <c r="C17" s="2"/>
      <c r="D17" s="21" t="s">
        <v>23</v>
      </c>
      <c r="E17" s="38">
        <v>2</v>
      </c>
      <c r="F17" s="47" t="s">
        <v>27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3">
        <f>SUM(E12:E17)</f>
        <v>66.960000000000008</v>
      </c>
      <c r="F18" s="25"/>
      <c r="G18" s="25">
        <f>SUM(G12:G17)</f>
        <v>598.28399999999999</v>
      </c>
      <c r="H18" s="27">
        <f>SUM(H12:H17)</f>
        <v>26.712</v>
      </c>
      <c r="I18" s="27">
        <f>SUM(I12:I17)</f>
        <v>27.553999999999998</v>
      </c>
      <c r="J18" s="30">
        <f>SUM(J12:J17)</f>
        <v>62.05</v>
      </c>
    </row>
    <row r="19" spans="1:10" ht="15" thickBot="1" x14ac:dyDescent="0.35">
      <c r="A19" s="7"/>
      <c r="B19" s="8"/>
      <c r="C19" s="8"/>
      <c r="D19" s="22" t="s">
        <v>16</v>
      </c>
      <c r="E19" s="41">
        <f>E9+E18</f>
        <v>117.00000000000001</v>
      </c>
      <c r="F19" s="18"/>
      <c r="G19" s="42">
        <f>G9+G18</f>
        <v>900.68399999999997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2022-02-24T06:51:44Z</dcterms:modified>
</cp:coreProperties>
</file>