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8" i="1" l="1"/>
  <c r="I8" i="1"/>
  <c r="H8" i="1"/>
  <c r="G8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<sst xmlns="http://schemas.openxmlformats.org/spreadsheetml/2006/main" count="53" uniqueCount="47">
  <si>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</si>
  <si>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</si>
  <si>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</si>
  <si>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</si>
  <si>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</si>
  <si>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</si>
  <si>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</si>
  <si>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</si>
  <si>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</si>
  <si>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</si>
  <si>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</si>
  <si>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</si>
  <si>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</si>
  <si>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</si>
  <si>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</si>
  <si>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</si>
  <si>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</si>
  <si>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</si>
  <si>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</si>
  <si>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</si>
  <si>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</si>
  <si>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</si>
  <si>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</si>
  <si>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</si>
  <si>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</si>
  <si>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</si>
  <si>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1/100</t>
  </si>
  <si>
    <t>Огурец свежий</t>
  </si>
  <si>
    <t>Закуска</t>
  </si>
  <si>
    <t>180/15/7</t>
  </si>
  <si>
    <t>12,5/200</t>
  </si>
  <si>
    <t>1/32</t>
  </si>
  <si>
    <t>Птица, тушенная в соусе сметанном</t>
  </si>
  <si>
    <t>50/50</t>
  </si>
  <si>
    <t>Рис отварной</t>
  </si>
  <si>
    <t>Чай с сахаром, лимоном</t>
  </si>
  <si>
    <t>Апельсин</t>
  </si>
  <si>
    <t>1/4 шт   1/120</t>
  </si>
  <si>
    <t>Помидор свежий</t>
  </si>
  <si>
    <t>1/52</t>
  </si>
  <si>
    <t>Суп картофельный с вермишелью, курой</t>
  </si>
  <si>
    <t>Котлета домашняя</t>
  </si>
  <si>
    <t>1/81</t>
  </si>
  <si>
    <t>Пюре картофельное</t>
  </si>
  <si>
    <t>Чай с сахаром</t>
  </si>
  <si>
    <t>180/15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</si>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</sst>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49" fontId="6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13</v>
      </c>
      <c r="C1" s="53"/>
      <c r="D1" s="54"/>
      <c r="E1" t="s">
        <v>10</v>
      </c>
      <c r="F1" s="15"/>
      <c r="I1" t="s">
        <v>1</v>
      </c>
      <c r="J1" s="14">
        <v>44665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28</v>
      </c>
      <c r="C4" s="3"/>
      <c r="D4" s="23" t="s">
        <v>27</v>
      </c>
      <c r="E4" s="47">
        <v>6.33</v>
      </c>
      <c r="F4" s="48" t="s">
        <v>31</v>
      </c>
      <c r="G4" s="49">
        <f>15*0.32</f>
        <v>4.8</v>
      </c>
      <c r="H4" s="49">
        <f>0.8*0.32</f>
        <v>0.25600000000000001</v>
      </c>
      <c r="I4" s="49">
        <f>0.1*0.32</f>
        <v>3.2000000000000001E-2</v>
      </c>
      <c r="J4" s="50">
        <f>2.8*0.32</f>
        <v>0.89599999999999991</v>
      </c>
    </row>
    <row r="5" spans="1:10" ht="15" thickBot="1" x14ac:dyDescent="0.35">
      <c r="A5" s="6"/>
      <c r="B5" s="1" t="s">
        <v>19</v>
      </c>
      <c r="C5" s="3"/>
      <c r="D5" s="23" t="s">
        <v>32</v>
      </c>
      <c r="E5" s="47">
        <v>25.89</v>
      </c>
      <c r="F5" s="48" t="s">
        <v>33</v>
      </c>
      <c r="G5" s="49">
        <v>143.79</v>
      </c>
      <c r="H5" s="49">
        <v>6.94</v>
      </c>
      <c r="I5" s="49">
        <v>10.8</v>
      </c>
      <c r="J5" s="50">
        <v>5.01</v>
      </c>
    </row>
    <row r="6" spans="1:10" ht="15" thickBot="1" x14ac:dyDescent="0.35">
      <c r="A6" s="6"/>
      <c r="B6" s="1" t="s">
        <v>25</v>
      </c>
      <c r="C6" s="3"/>
      <c r="D6" s="23" t="s">
        <v>34</v>
      </c>
      <c r="E6" s="47">
        <v>5.25</v>
      </c>
      <c r="F6" s="48" t="s">
        <v>26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3"/>
      <c r="D7" s="23" t="s">
        <v>35</v>
      </c>
      <c r="E7" s="47">
        <v>2.7</v>
      </c>
      <c r="F7" s="48" t="s">
        <v>29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46</v>
      </c>
      <c r="C8" s="3"/>
      <c r="D8" s="23" t="s">
        <v>36</v>
      </c>
      <c r="E8" s="47">
        <v>13.16</v>
      </c>
      <c r="F8" s="51" t="s">
        <v>37</v>
      </c>
      <c r="G8" s="49">
        <f>43*1.2</f>
        <v>51.6</v>
      </c>
      <c r="H8" s="49">
        <f>0.9*1.2</f>
        <v>1.08</v>
      </c>
      <c r="I8" s="49">
        <f>0.2*1.2</f>
        <v>0.24</v>
      </c>
      <c r="J8" s="50">
        <f>8.1*1.2</f>
        <v>9.7199999999999989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54.5</v>
      </c>
      <c r="F10" s="26"/>
      <c r="G10" s="26">
        <f>SUM(G4:G9)</f>
        <v>379.92000000000007</v>
      </c>
      <c r="H10" s="16">
        <f>SUM(H4:H9)</f>
        <v>11.816000000000003</v>
      </c>
      <c r="I10" s="16">
        <f>SUM(I4:I9)</f>
        <v>11.792</v>
      </c>
      <c r="J10" s="28">
        <f>SUM(J4:J9)</f>
        <v>55.755999999999993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28</v>
      </c>
      <c r="C13" s="3"/>
      <c r="D13" s="23" t="s">
        <v>38</v>
      </c>
      <c r="E13" s="38">
        <v>10.23</v>
      </c>
      <c r="F13" s="40" t="s">
        <v>39</v>
      </c>
      <c r="G13" s="34">
        <f>14*0.52</f>
        <v>7.28</v>
      </c>
      <c r="H13" s="34">
        <f>0.6*0.52</f>
        <v>0.312</v>
      </c>
      <c r="I13" s="34">
        <v>0</v>
      </c>
      <c r="J13" s="35">
        <f>3.8*0.52</f>
        <v>1.976</v>
      </c>
    </row>
    <row r="14" spans="1:10" x14ac:dyDescent="0.3">
      <c r="A14" s="6"/>
      <c r="B14" s="1" t="s">
        <v>18</v>
      </c>
      <c r="C14" s="3"/>
      <c r="D14" s="23" t="s">
        <v>40</v>
      </c>
      <c r="E14" s="38">
        <v>15.98</v>
      </c>
      <c r="F14" s="40" t="s">
        <v>30</v>
      </c>
      <c r="G14" s="34">
        <v>84.4</v>
      </c>
      <c r="H14" s="34">
        <v>5.4</v>
      </c>
      <c r="I14" s="34">
        <v>4</v>
      </c>
      <c r="J14" s="35">
        <v>7</v>
      </c>
    </row>
    <row r="15" spans="1:10" x14ac:dyDescent="0.3">
      <c r="A15" s="6"/>
      <c r="B15" s="1" t="s">
        <v>19</v>
      </c>
      <c r="C15" s="3"/>
      <c r="D15" s="23" t="s">
        <v>41</v>
      </c>
      <c r="E15" s="38">
        <v>30.66</v>
      </c>
      <c r="F15" s="40" t="s">
        <v>42</v>
      </c>
      <c r="G15" s="34">
        <f>260.33*0.81</f>
        <v>210.8673</v>
      </c>
      <c r="H15" s="34">
        <f>15.4*0.81</f>
        <v>12.474000000000002</v>
      </c>
      <c r="I15" s="34">
        <f>18.9*0.81</f>
        <v>15.308999999999999</v>
      </c>
      <c r="J15" s="35">
        <f>5.6*0.81</f>
        <v>4.5359999999999996</v>
      </c>
    </row>
    <row r="16" spans="1:10" x14ac:dyDescent="0.3">
      <c r="A16" s="6"/>
      <c r="B16" s="1" t="s">
        <v>25</v>
      </c>
      <c r="C16" s="3"/>
      <c r="D16" s="23" t="s">
        <v>43</v>
      </c>
      <c r="E16" s="38">
        <v>10.31</v>
      </c>
      <c r="F16" s="40" t="s">
        <v>26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44</v>
      </c>
      <c r="E17" s="38">
        <v>1.32</v>
      </c>
      <c r="F17" s="40" t="s">
        <v>45</v>
      </c>
      <c r="G17" s="34">
        <v>41.7</v>
      </c>
      <c r="H17" s="34">
        <v>0.2</v>
      </c>
      <c r="I17" s="34">
        <v>0.1</v>
      </c>
      <c r="J17" s="35">
        <v>10.8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70.5</v>
      </c>
      <c r="F19" s="25"/>
      <c r="G19" s="25">
        <f>SUM(G13:G18)</f>
        <v>494.68030000000005</v>
      </c>
      <c r="H19" s="27">
        <f>SUM(H13:H18)</f>
        <v>22.013000000000002</v>
      </c>
      <c r="I19" s="27">
        <f>SUM(I13:I18)</f>
        <v>24.065999999999999</v>
      </c>
      <c r="J19" s="30">
        <f>SUM(J13:J18)</f>
        <v>49.411999999999999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125</v>
      </c>
      <c r="F20" s="18"/>
      <c r="G20" s="42">
        <f>G10+G19</f>
        <v>874.60030000000006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2022-04-12T07:08:47Z</dcterms:modified>
</cp:coreProperties>
</file>