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6" i="1" l="1"/>
  <c r="I6" i="1"/>
  <c r="H6" i="1"/>
  <c r="G6" i="1"/>
  <c r="J14" i="1" l="1"/>
  <c r="I14" i="1"/>
  <c r="H14" i="1"/>
  <c r="G1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<sst xmlns="http://schemas.openxmlformats.org/spreadsheetml/2006/main" count="48" uniqueCount="44">
  <si>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</si>
  <si>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</si>
  <si>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</si>
  <si>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</si>
  <si>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</si>
  <si>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</si>
  <si>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</si>
  <si>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</si>
  <si>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</si>
  <si>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</si>
  <si>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</si>
  <si>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</si>
  <si>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</si>
  <si>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</si>
  <si>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</si>
  <si>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</si>
  <si>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</si>
  <si>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</si>
  <si>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</si>
  <si>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</si>
  <si>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</si>
  <si>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</si>
  <si>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</si>
  <si>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</si>
  <si>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</si>
  <si>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Батон нарезной</t>
  </si>
  <si>
    <t>1/18</t>
  </si>
  <si>
    <t>Помидор свежий</t>
  </si>
  <si>
    <t>Запеканка творожная со сгущенкой</t>
  </si>
  <si>
    <t>100/30</t>
  </si>
  <si>
    <t>Чай с сахаром, лимоном</t>
  </si>
  <si>
    <t>180/15/7</t>
  </si>
  <si>
    <t>Суп овощной со сметаной, мясом</t>
  </si>
  <si>
    <t>10/200/10</t>
  </si>
  <si>
    <t>Плов из птицы</t>
  </si>
  <si>
    <t>50/100</t>
  </si>
  <si>
    <t>Компот из смеси ягод</t>
  </si>
  <si>
    <t>Фрукт</t>
  </si>
  <si>
    <t>Киви</t>
  </si>
  <si>
    <t>1/150</t>
  </si>
  <si>
    <t>Печенье овсяное</t>
  </si>
  <si>
    <t>1/24</t>
  </si>
  <si>
    <t>1/43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</si>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</sst>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28</v>
      </c>
      <c r="E4" s="47">
        <v>32.130000000000003</v>
      </c>
      <c r="F4" s="46" t="s">
        <v>29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30</v>
      </c>
      <c r="E5" s="49">
        <v>2.52</v>
      </c>
      <c r="F5" s="15" t="s">
        <v>31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37</v>
      </c>
      <c r="C6" s="2"/>
      <c r="D6" s="21" t="s">
        <v>38</v>
      </c>
      <c r="E6" s="49">
        <v>18</v>
      </c>
      <c r="F6" s="15" t="s">
        <v>39</v>
      </c>
      <c r="G6" s="32">
        <f>47*1.5</f>
        <v>70.5</v>
      </c>
      <c r="H6" s="32">
        <f>0.8*1.5</f>
        <v>1.2000000000000002</v>
      </c>
      <c r="I6" s="32">
        <f>0.4*1.5</f>
        <v>0.60000000000000009</v>
      </c>
      <c r="J6" s="33">
        <f>8.1*1.5</f>
        <v>12.149999999999999</v>
      </c>
    </row>
    <row r="7" spans="1:10" ht="15" thickBot="1" x14ac:dyDescent="0.35">
      <c r="A7" s="6"/>
      <c r="B7" s="1" t="s">
        <v>43</v>
      </c>
      <c r="C7" s="2"/>
      <c r="D7" s="21" t="s">
        <v>40</v>
      </c>
      <c r="E7" s="49">
        <v>4.41</v>
      </c>
      <c r="F7" s="15" t="s">
        <v>41</v>
      </c>
      <c r="G7" s="32">
        <v>96.14</v>
      </c>
      <c r="H7" s="32">
        <v>1.43</v>
      </c>
      <c r="I7" s="32">
        <v>3.1680000000000001</v>
      </c>
      <c r="J7" s="33">
        <v>15.795999999999999</v>
      </c>
    </row>
    <row r="8" spans="1:10" ht="15" thickBot="1" x14ac:dyDescent="0.35">
      <c r="A8" s="6"/>
      <c r="B8" s="1" t="s">
        <v>20</v>
      </c>
      <c r="C8" s="2"/>
      <c r="D8" s="21" t="s">
        <v>25</v>
      </c>
      <c r="E8" s="49">
        <v>1.23</v>
      </c>
      <c r="F8" s="15" t="s">
        <v>26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58.29</v>
      </c>
      <c r="F9" s="26"/>
      <c r="G9" s="26">
        <f>SUM(G4:G8)</f>
        <v>413.37</v>
      </c>
      <c r="H9" s="16">
        <f>SUM(H4:H8)</f>
        <v>19.669999999999998</v>
      </c>
      <c r="I9" s="16">
        <f>SUM(I4:I8)</f>
        <v>10.287999999999998</v>
      </c>
      <c r="J9" s="28">
        <f>SUM(J4:J8)</f>
        <v>59.176000000000002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27</v>
      </c>
      <c r="E12" s="40">
        <v>5.2</v>
      </c>
      <c r="F12" s="42" t="s">
        <v>42</v>
      </c>
      <c r="G12" s="36">
        <f>14*0.43</f>
        <v>6.02</v>
      </c>
      <c r="H12" s="36">
        <f>0.6*0.43</f>
        <v>0.25800000000000001</v>
      </c>
      <c r="I12" s="36">
        <v>0</v>
      </c>
      <c r="J12" s="37">
        <f>3.8*0.43</f>
        <v>1.6339999999999999</v>
      </c>
    </row>
    <row r="13" spans="1:10" x14ac:dyDescent="0.3">
      <c r="A13" s="6"/>
      <c r="B13" s="1" t="s">
        <v>18</v>
      </c>
      <c r="C13" s="3"/>
      <c r="D13" s="51" t="s">
        <v>32</v>
      </c>
      <c r="E13" s="40">
        <v>18.57</v>
      </c>
      <c r="F13" s="42" t="s">
        <v>33</v>
      </c>
      <c r="G13" s="34">
        <v>88</v>
      </c>
      <c r="H13" s="34">
        <v>7.44</v>
      </c>
      <c r="I13" s="34">
        <v>2.56</v>
      </c>
      <c r="J13" s="35">
        <v>8.8800000000000008</v>
      </c>
    </row>
    <row r="14" spans="1:10" x14ac:dyDescent="0.3">
      <c r="A14" s="6"/>
      <c r="B14" s="1" t="s">
        <v>19</v>
      </c>
      <c r="C14" s="3"/>
      <c r="D14" s="23" t="s">
        <v>34</v>
      </c>
      <c r="E14" s="40">
        <v>31.89</v>
      </c>
      <c r="F14" s="42" t="s">
        <v>35</v>
      </c>
      <c r="G14" s="34">
        <f>224/200*150</f>
        <v>168.00000000000003</v>
      </c>
      <c r="H14" s="34">
        <f>14.6/200*150</f>
        <v>10.95</v>
      </c>
      <c r="I14" s="34">
        <f>4.7/200*150</f>
        <v>3.5249999999999999</v>
      </c>
      <c r="J14" s="35">
        <f>30.8/200*150</f>
        <v>23.1</v>
      </c>
    </row>
    <row r="15" spans="1:10" x14ac:dyDescent="0.3">
      <c r="A15" s="6"/>
      <c r="B15" s="1" t="s">
        <v>15</v>
      </c>
      <c r="C15" s="3"/>
      <c r="D15" s="23" t="s">
        <v>36</v>
      </c>
      <c r="E15" s="40">
        <v>8.52</v>
      </c>
      <c r="F15" s="42" t="s">
        <v>23</v>
      </c>
      <c r="G15" s="34">
        <v>49</v>
      </c>
      <c r="H15" s="34">
        <v>0.4</v>
      </c>
      <c r="I15" s="34">
        <v>0.2</v>
      </c>
      <c r="J15" s="35">
        <v>11.5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66.709999999999994</v>
      </c>
      <c r="F17" s="25"/>
      <c r="G17" s="25">
        <f>SUM(G12:G16)</f>
        <v>360.12000000000006</v>
      </c>
      <c r="H17" s="27">
        <f>SUM(H12:H16)</f>
        <v>20.607999999999997</v>
      </c>
      <c r="I17" s="27">
        <f>SUM(I12:I16)</f>
        <v>6.4750000000000005</v>
      </c>
      <c r="J17" s="30">
        <f>SUM(J12:J16)</f>
        <v>57.014000000000003</v>
      </c>
    </row>
    <row r="18" spans="1:10" ht="15" thickBot="1" x14ac:dyDescent="0.35">
      <c r="A18" s="7"/>
      <c r="B18" s="8"/>
      <c r="C18" s="8"/>
      <c r="D18" s="22" t="s">
        <v>16</v>
      </c>
      <c r="E18" s="43">
        <f>E9+E17</f>
        <v>125</v>
      </c>
      <c r="F18" s="18"/>
      <c r="G18" s="44">
        <f>G9+G17</f>
        <v>773.49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2022-09-28T06:05:41Z</dcterms:modified>
</cp:coreProperties>
</file>