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4" i="1" l="1"/>
  <c r="I4" i="1"/>
  <c r="H4" i="1"/>
  <c r="G4" i="1"/>
  <c r="J13" i="1" l="1"/>
  <c r="I13" i="1"/>
  <c r="H13" i="1"/>
  <c r="G13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<sst xmlns="http://schemas.openxmlformats.org/spreadsheetml/2006/main" count="51" uniqueCount="43">
  <si>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</si>
  <si>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</si>
  <si>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</si>
  <si>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</si>
  <si>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</si>
  <si>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</si>
  <si>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</si>
  <si>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</si>
  <si>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</si>
  <si>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</si>
  <si>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</si>
  <si>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</si>
  <si>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</si>
  <si>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</si>
  <si>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</si>
  <si>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</si>
  <si>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</si>
  <si>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</si>
  <si>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</si>
  <si>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</si>
  <si>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</si>
  <si>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</si>
  <si>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</si>
  <si>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Закуска</t>
  </si>
  <si>
    <t>1/200</t>
  </si>
  <si>
    <t>1/100</t>
  </si>
  <si>
    <t>Гарнир</t>
  </si>
  <si>
    <t>Зеленый горошек</t>
  </si>
  <si>
    <t>1/20</t>
  </si>
  <si>
    <t>Омлет с сыром</t>
  </si>
  <si>
    <t>1/115</t>
  </si>
  <si>
    <t>Какао с молоком</t>
  </si>
  <si>
    <t>Плюшка сдобная</t>
  </si>
  <si>
    <t>1/60</t>
  </si>
  <si>
    <t>Огурец свежий</t>
  </si>
  <si>
    <t>1/33</t>
  </si>
  <si>
    <t>Рассольник "Ленинградский" со сметаной, курой</t>
  </si>
  <si>
    <t>11/200/10</t>
  </si>
  <si>
    <t>Бефстроганов</t>
  </si>
  <si>
    <t>25/25</t>
  </si>
  <si>
    <t>Макароны отварные</t>
  </si>
  <si>
    <t>Компот из клубники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</si>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</sst>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20" t="s">
        <v>27</v>
      </c>
      <c r="E4" s="43">
        <v>3.47</v>
      </c>
      <c r="F4" s="42" t="s">
        <v>28</v>
      </c>
      <c r="G4" s="34">
        <f>58*0.2</f>
        <v>11.600000000000001</v>
      </c>
      <c r="H4" s="34">
        <f>3*0.2</f>
        <v>0.60000000000000009</v>
      </c>
      <c r="I4" s="34">
        <f>0.5*0.2</f>
        <v>0.1</v>
      </c>
      <c r="J4" s="35">
        <f>7.3*0.2</f>
        <v>1.46</v>
      </c>
    </row>
    <row r="5" spans="1:10" ht="15" thickBot="1" x14ac:dyDescent="0.35">
      <c r="A5" s="6"/>
      <c r="B5" s="1" t="s">
        <v>19</v>
      </c>
      <c r="C5" s="2"/>
      <c r="D5" s="21" t="s">
        <v>29</v>
      </c>
      <c r="E5" s="45">
        <v>30.16</v>
      </c>
      <c r="F5" s="15" t="s">
        <v>30</v>
      </c>
      <c r="G5" s="34">
        <v>191.96199999999999</v>
      </c>
      <c r="H5" s="34">
        <v>12.827</v>
      </c>
      <c r="I5" s="34">
        <v>14.419</v>
      </c>
      <c r="J5" s="35">
        <v>2.742</v>
      </c>
    </row>
    <row r="6" spans="1:10" ht="15" thickBot="1" x14ac:dyDescent="0.35">
      <c r="A6" s="6"/>
      <c r="B6" s="1" t="s">
        <v>15</v>
      </c>
      <c r="C6" s="2"/>
      <c r="D6" s="21" t="s">
        <v>31</v>
      </c>
      <c r="E6" s="45">
        <v>10.86</v>
      </c>
      <c r="F6" s="15" t="s">
        <v>24</v>
      </c>
      <c r="G6" s="34">
        <v>111</v>
      </c>
      <c r="H6" s="34">
        <v>4.7</v>
      </c>
      <c r="I6" s="34">
        <v>4</v>
      </c>
      <c r="J6" s="35">
        <v>14.2</v>
      </c>
    </row>
    <row r="7" spans="1:10" ht="15" thickBot="1" x14ac:dyDescent="0.35">
      <c r="A7" s="6"/>
      <c r="B7" s="1" t="s">
        <v>42</v>
      </c>
      <c r="C7" s="2"/>
      <c r="D7" s="21" t="s">
        <v>32</v>
      </c>
      <c r="E7" s="45">
        <v>12.64</v>
      </c>
      <c r="F7" s="15" t="s">
        <v>33</v>
      </c>
      <c r="G7" s="34">
        <v>203.4</v>
      </c>
      <c r="H7" s="34">
        <v>4.4400000000000004</v>
      </c>
      <c r="I7" s="34">
        <v>5.64</v>
      </c>
      <c r="J7" s="35">
        <v>33.299999999999997</v>
      </c>
    </row>
    <row r="8" spans="1:10" ht="15" thickBot="1" x14ac:dyDescent="0.35">
      <c r="A8" s="6"/>
      <c r="B8" s="1" t="s">
        <v>20</v>
      </c>
      <c r="C8" s="2"/>
      <c r="D8" s="21" t="s">
        <v>22</v>
      </c>
      <c r="E8" s="45">
        <v>2.5299999999999998</v>
      </c>
      <c r="F8" s="15" t="s">
        <v>21</v>
      </c>
      <c r="G8" s="39">
        <v>49.1</v>
      </c>
      <c r="H8" s="17">
        <v>1.56</v>
      </c>
      <c r="I8" s="17">
        <v>0.19</v>
      </c>
      <c r="J8" s="29">
        <v>11.9</v>
      </c>
    </row>
    <row r="9" spans="1:10" ht="15" thickBot="1" x14ac:dyDescent="0.35">
      <c r="A9" s="6"/>
      <c r="B9" s="1"/>
      <c r="C9" s="2"/>
      <c r="D9" s="21"/>
      <c r="E9" s="45"/>
      <c r="F9" s="15"/>
      <c r="G9" s="39"/>
      <c r="H9" s="17"/>
      <c r="I9" s="17"/>
      <c r="J9" s="29"/>
    </row>
    <row r="10" spans="1:10" x14ac:dyDescent="0.3">
      <c r="A10" s="4"/>
      <c r="B10" s="10"/>
      <c r="C10" s="5"/>
      <c r="D10" s="20" t="s">
        <v>17</v>
      </c>
      <c r="E10" s="44">
        <f>SUM(E4:E9)</f>
        <v>59.660000000000004</v>
      </c>
      <c r="F10" s="26"/>
      <c r="G10" s="26">
        <f>SUM(G4:G9)</f>
        <v>567.06200000000001</v>
      </c>
      <c r="H10" s="16">
        <f>SUM(H4:H9)</f>
        <v>24.126999999999999</v>
      </c>
      <c r="I10" s="16">
        <f>SUM(I4:I9)</f>
        <v>24.349</v>
      </c>
      <c r="J10" s="28">
        <f>SUM(J4:J9)</f>
        <v>63.601999999999997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23</v>
      </c>
      <c r="C13" s="3"/>
      <c r="D13" s="47" t="s">
        <v>34</v>
      </c>
      <c r="E13" s="38">
        <v>3.88</v>
      </c>
      <c r="F13" s="40" t="s">
        <v>35</v>
      </c>
      <c r="G13" s="32">
        <f>15*0.33</f>
        <v>4.95</v>
      </c>
      <c r="H13" s="32">
        <f>0.8*0.33</f>
        <v>0.26400000000000001</v>
      </c>
      <c r="I13" s="32">
        <f>0.1*0.33</f>
        <v>3.3000000000000002E-2</v>
      </c>
      <c r="J13" s="33">
        <f>2.8*0.33</f>
        <v>0.92399999999999993</v>
      </c>
    </row>
    <row r="14" spans="1:10" x14ac:dyDescent="0.3">
      <c r="A14" s="6"/>
      <c r="B14" s="1" t="s">
        <v>18</v>
      </c>
      <c r="C14" s="3"/>
      <c r="D14" s="47" t="s">
        <v>36</v>
      </c>
      <c r="E14" s="38">
        <v>19.86</v>
      </c>
      <c r="F14" s="40" t="s">
        <v>37</v>
      </c>
      <c r="G14" s="32">
        <v>84</v>
      </c>
      <c r="H14" s="32">
        <v>6.96</v>
      </c>
      <c r="I14" s="32">
        <v>1.28</v>
      </c>
      <c r="J14" s="33">
        <v>11.12</v>
      </c>
    </row>
    <row r="15" spans="1:10" x14ac:dyDescent="0.3">
      <c r="A15" s="6"/>
      <c r="B15" s="1" t="s">
        <v>19</v>
      </c>
      <c r="C15" s="3"/>
      <c r="D15" s="23" t="s">
        <v>38</v>
      </c>
      <c r="E15" s="38">
        <v>25.82</v>
      </c>
      <c r="F15" s="40" t="s">
        <v>39</v>
      </c>
      <c r="G15" s="32">
        <f>193*0.5</f>
        <v>96.5</v>
      </c>
      <c r="H15" s="32">
        <f>16.7*0.5</f>
        <v>8.35</v>
      </c>
      <c r="I15" s="32">
        <f>11.3*0.5</f>
        <v>5.65</v>
      </c>
      <c r="J15" s="33">
        <f>5.9*0.5</f>
        <v>2.95</v>
      </c>
    </row>
    <row r="16" spans="1:10" x14ac:dyDescent="0.3">
      <c r="A16" s="6"/>
      <c r="B16" s="1" t="s">
        <v>26</v>
      </c>
      <c r="C16" s="3"/>
      <c r="D16" s="23" t="s">
        <v>40</v>
      </c>
      <c r="E16" s="38">
        <v>5.09</v>
      </c>
      <c r="F16" s="40" t="s">
        <v>25</v>
      </c>
      <c r="G16" s="32">
        <v>136</v>
      </c>
      <c r="H16" s="32">
        <v>3.4</v>
      </c>
      <c r="I16" s="32">
        <v>4.0670000000000002</v>
      </c>
      <c r="J16" s="33">
        <v>21.332999999999998</v>
      </c>
    </row>
    <row r="17" spans="1:10" x14ac:dyDescent="0.3">
      <c r="A17" s="6"/>
      <c r="B17" s="1" t="s">
        <v>15</v>
      </c>
      <c r="C17" s="3"/>
      <c r="D17" s="23" t="s">
        <v>41</v>
      </c>
      <c r="E17" s="38">
        <v>8.16</v>
      </c>
      <c r="F17" s="40" t="s">
        <v>24</v>
      </c>
      <c r="G17" s="32">
        <v>61.2</v>
      </c>
      <c r="H17" s="32">
        <v>0.2</v>
      </c>
      <c r="I17" s="32">
        <v>0</v>
      </c>
      <c r="J17" s="33">
        <v>14.8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65.34</v>
      </c>
      <c r="F19" s="25"/>
      <c r="G19" s="25">
        <f>SUM(G13:G18)</f>
        <v>431.75</v>
      </c>
      <c r="H19" s="27">
        <f>SUM(H13:H18)</f>
        <v>20.733999999999998</v>
      </c>
      <c r="I19" s="27">
        <f>SUM(I13:I18)</f>
        <v>11.22</v>
      </c>
      <c r="J19" s="30">
        <f>SUM(J13:J18)</f>
        <v>63.026999999999994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998.81200000000001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2022-11-24T06:48:46Z</dcterms:modified>
</cp:coreProperties>
</file>