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  <c r="G7" i="1"/>
  <c r="J4" i="1" l="1"/>
  <c r="I4" i="1"/>
  <c r="H4" i="1"/>
  <c r="G4" i="1"/>
  <c r="J13" i="1" l="1"/>
  <c r="H13" i="1"/>
  <c r="G13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<sst xmlns="http://schemas.openxmlformats.org/spreadsheetml/2006/main" count="54" uniqueCount="48">
  <si>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</si>
  <si>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</si>
  <si>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</si>
  <si>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</si>
  <si>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</si>
  <si>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</si>
  <si>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</si>
  <si>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</si>
  <si>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</si>
  <si>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</si>
  <si>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</si>
  <si>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</si>
  <si>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</si>
  <si>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</si>
  <si>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</si>
  <si>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</si>
  <si>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</si>
  <si>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</si>
  <si>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</si>
  <si>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</si>
  <si>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</si>
  <si>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</si>
  <si>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</si>
  <si>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</si>
  <si>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Батон нарезной</t>
  </si>
  <si>
    <t>1/18</t>
  </si>
  <si>
    <t>Закуска</t>
  </si>
  <si>
    <t>Помидор свежий</t>
  </si>
  <si>
    <t>Огурец свежий</t>
  </si>
  <si>
    <t>1/20</t>
  </si>
  <si>
    <t>Макароны с сыром "Российским"</t>
  </si>
  <si>
    <t>100/20</t>
  </si>
  <si>
    <t>Какао с молоком</t>
  </si>
  <si>
    <t>Груша</t>
  </si>
  <si>
    <t>1/180</t>
  </si>
  <si>
    <t>Конверт с брусникой</t>
  </si>
  <si>
    <t>1/60</t>
  </si>
  <si>
    <t>1/39</t>
  </si>
  <si>
    <t>Уха "Ростовская" из трески</t>
  </si>
  <si>
    <t>12,5/200</t>
  </si>
  <si>
    <t>Гуляш из говоядины</t>
  </si>
  <si>
    <t>25/50</t>
  </si>
  <si>
    <t>Картофель отварной</t>
  </si>
  <si>
    <t>1/100</t>
  </si>
  <si>
    <t>Чай с сахаром</t>
  </si>
  <si>
    <t>Гарнир</t>
  </si>
  <si>
    <t>Выпечка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</si>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</sst>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: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50" t="s">
        <v>28</v>
      </c>
      <c r="E4" s="43">
        <v>2.39</v>
      </c>
      <c r="F4" s="42" t="s">
        <v>29</v>
      </c>
      <c r="G4" s="34">
        <f>15/5</f>
        <v>3</v>
      </c>
      <c r="H4" s="34">
        <f>0.8/5</f>
        <v>0.16</v>
      </c>
      <c r="I4" s="34">
        <f>0.1/5</f>
        <v>0.02</v>
      </c>
      <c r="J4" s="35">
        <f>2.8/5</f>
        <v>0.55999999999999994</v>
      </c>
    </row>
    <row r="5" spans="1:10" ht="15" thickBot="1" x14ac:dyDescent="0.35">
      <c r="A5" s="6"/>
      <c r="B5" s="1" t="s">
        <v>19</v>
      </c>
      <c r="C5" s="2"/>
      <c r="D5" s="21" t="s">
        <v>30</v>
      </c>
      <c r="E5" s="45">
        <v>16.309999999999999</v>
      </c>
      <c r="F5" s="15" t="s">
        <v>31</v>
      </c>
      <c r="G5" s="34">
        <v>240.96</v>
      </c>
      <c r="H5" s="34">
        <v>8.8800000000000008</v>
      </c>
      <c r="I5" s="34">
        <v>10.68</v>
      </c>
      <c r="J5" s="35">
        <v>27</v>
      </c>
    </row>
    <row r="6" spans="1:10" ht="15" thickBot="1" x14ac:dyDescent="0.35">
      <c r="A6" s="6"/>
      <c r="B6" s="1" t="s">
        <v>15</v>
      </c>
      <c r="C6" s="2"/>
      <c r="D6" s="21" t="s">
        <v>32</v>
      </c>
      <c r="E6" s="45">
        <v>10.86</v>
      </c>
      <c r="F6" s="15" t="s">
        <v>23</v>
      </c>
      <c r="G6" s="34">
        <v>111</v>
      </c>
      <c r="H6" s="34">
        <v>4.7</v>
      </c>
      <c r="I6" s="34">
        <v>4</v>
      </c>
      <c r="J6" s="35">
        <v>14.2</v>
      </c>
    </row>
    <row r="7" spans="1:10" ht="15" thickBot="1" x14ac:dyDescent="0.35">
      <c r="A7" s="6"/>
      <c r="B7" s="1" t="s">
        <v>47</v>
      </c>
      <c r="C7" s="2"/>
      <c r="D7" s="21" t="s">
        <v>33</v>
      </c>
      <c r="E7" s="45">
        <v>17.100000000000001</v>
      </c>
      <c r="F7" s="15" t="s">
        <v>34</v>
      </c>
      <c r="G7" s="34">
        <f>47*1.8</f>
        <v>84.600000000000009</v>
      </c>
      <c r="H7" s="34">
        <f>0.4*1.8</f>
        <v>0.72000000000000008</v>
      </c>
      <c r="I7" s="34">
        <f>0.3*1.8</f>
        <v>0.54</v>
      </c>
      <c r="J7" s="35">
        <f>10.3*1.8</f>
        <v>18.540000000000003</v>
      </c>
    </row>
    <row r="8" spans="1:10" ht="15" thickBot="1" x14ac:dyDescent="0.35">
      <c r="A8" s="6"/>
      <c r="B8" s="1" t="s">
        <v>46</v>
      </c>
      <c r="C8" s="2"/>
      <c r="D8" s="21" t="s">
        <v>35</v>
      </c>
      <c r="E8" s="45">
        <v>15</v>
      </c>
      <c r="F8" s="15" t="s">
        <v>36</v>
      </c>
      <c r="G8" s="34">
        <v>178.8</v>
      </c>
      <c r="H8" s="34">
        <v>2.46</v>
      </c>
      <c r="I8" s="34">
        <v>7.32</v>
      </c>
      <c r="J8" s="35">
        <v>26.52</v>
      </c>
    </row>
    <row r="9" spans="1:10" ht="15" thickBot="1" x14ac:dyDescent="0.35">
      <c r="A9" s="6"/>
      <c r="B9" s="1" t="s">
        <v>20</v>
      </c>
      <c r="C9" s="2"/>
      <c r="D9" s="21" t="s">
        <v>24</v>
      </c>
      <c r="E9" s="45">
        <v>1.23</v>
      </c>
      <c r="F9" s="15" t="s">
        <v>25</v>
      </c>
      <c r="G9" s="34">
        <v>102</v>
      </c>
      <c r="H9" s="34">
        <v>7.4</v>
      </c>
      <c r="I9" s="34">
        <v>3.9</v>
      </c>
      <c r="J9" s="35">
        <v>9.4</v>
      </c>
    </row>
    <row r="10" spans="1:10" x14ac:dyDescent="0.3">
      <c r="A10" s="4"/>
      <c r="B10" s="10"/>
      <c r="C10" s="5"/>
      <c r="D10" s="20" t="s">
        <v>17</v>
      </c>
      <c r="E10" s="44">
        <f>SUM(E4:E9)</f>
        <v>62.889999999999993</v>
      </c>
      <c r="F10" s="26"/>
      <c r="G10" s="26">
        <f>SUM(G4:G9)</f>
        <v>720.36000000000013</v>
      </c>
      <c r="H10" s="16">
        <f>SUM(H4:H9)</f>
        <v>24.32</v>
      </c>
      <c r="I10" s="16">
        <f>SUM(I4:I9)</f>
        <v>26.459999999999997</v>
      </c>
      <c r="J10" s="28">
        <f>SUM(J4:J9)</f>
        <v>96.22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26</v>
      </c>
      <c r="C13" s="3"/>
      <c r="D13" s="47" t="s">
        <v>27</v>
      </c>
      <c r="E13" s="38">
        <v>4.67</v>
      </c>
      <c r="F13" s="40" t="s">
        <v>37</v>
      </c>
      <c r="G13" s="32">
        <f>14*0.39</f>
        <v>5.46</v>
      </c>
      <c r="H13" s="32">
        <f>0.6*0.39</f>
        <v>0.23399999999999999</v>
      </c>
      <c r="I13" s="32">
        <v>0</v>
      </c>
      <c r="J13" s="33">
        <f>3.8*0.39</f>
        <v>1.482</v>
      </c>
    </row>
    <row r="14" spans="1:10" x14ac:dyDescent="0.3">
      <c r="A14" s="6"/>
      <c r="B14" s="1" t="s">
        <v>18</v>
      </c>
      <c r="C14" s="3"/>
      <c r="D14" s="47" t="s">
        <v>38</v>
      </c>
      <c r="E14" s="38">
        <v>20.79</v>
      </c>
      <c r="F14" s="40" t="s">
        <v>39</v>
      </c>
      <c r="G14" s="32">
        <v>82.090999999999994</v>
      </c>
      <c r="H14" s="32">
        <v>6.8019999999999996</v>
      </c>
      <c r="I14" s="32">
        <v>1.2509999999999999</v>
      </c>
      <c r="J14" s="33">
        <v>10.867000000000001</v>
      </c>
    </row>
    <row r="15" spans="1:10" x14ac:dyDescent="0.3">
      <c r="A15" s="6"/>
      <c r="B15" s="1" t="s">
        <v>19</v>
      </c>
      <c r="C15" s="3"/>
      <c r="D15" s="23" t="s">
        <v>40</v>
      </c>
      <c r="E15" s="38">
        <v>24.6</v>
      </c>
      <c r="F15" s="40" t="s">
        <v>41</v>
      </c>
      <c r="G15" s="32">
        <f>151.1*0.75</f>
        <v>113.32499999999999</v>
      </c>
      <c r="H15" s="32">
        <f>14.4*0.75</f>
        <v>10.8</v>
      </c>
      <c r="I15" s="32">
        <f>9.3*0.75</f>
        <v>6.9750000000000005</v>
      </c>
      <c r="J15" s="33">
        <f>2.6*0.75</f>
        <v>1.9500000000000002</v>
      </c>
    </row>
    <row r="16" spans="1:10" x14ac:dyDescent="0.3">
      <c r="A16" s="6"/>
      <c r="B16" s="1" t="s">
        <v>45</v>
      </c>
      <c r="C16" s="3"/>
      <c r="D16" s="23" t="s">
        <v>42</v>
      </c>
      <c r="E16" s="38">
        <v>8.1999999999999993</v>
      </c>
      <c r="F16" s="40" t="s">
        <v>43</v>
      </c>
      <c r="G16" s="32">
        <v>260.3</v>
      </c>
      <c r="H16" s="32">
        <v>15.4</v>
      </c>
      <c r="I16" s="32">
        <v>18.899999999999999</v>
      </c>
      <c r="J16" s="33">
        <v>5.6</v>
      </c>
    </row>
    <row r="17" spans="1:10" x14ac:dyDescent="0.3">
      <c r="A17" s="6"/>
      <c r="B17" s="1" t="s">
        <v>15</v>
      </c>
      <c r="C17" s="3"/>
      <c r="D17" s="23" t="s">
        <v>44</v>
      </c>
      <c r="E17" s="38">
        <v>1.32</v>
      </c>
      <c r="F17" s="40" t="s">
        <v>23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22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62.110000000000007</v>
      </c>
      <c r="F19" s="25"/>
      <c r="G19" s="25">
        <f>SUM(G13:G18)</f>
        <v>551.976</v>
      </c>
      <c r="H19" s="27">
        <f>SUM(H13:H18)</f>
        <v>34.996000000000002</v>
      </c>
      <c r="I19" s="27">
        <f>SUM(I13:I18)</f>
        <v>27.416</v>
      </c>
      <c r="J19" s="30">
        <f>SUM(J13:J18)</f>
        <v>42.599000000000004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1272.3360000000002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2022-12-14T06:52:25Z</dcterms:modified>
</cp:coreProperties>
</file>